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24226"/>
  <mc:AlternateContent xmlns:mc="http://schemas.openxmlformats.org/markup-compatibility/2006">
    <mc:Choice Requires="x15">
      <x15ac:absPath xmlns:x15ac="http://schemas.microsoft.com/office/spreadsheetml/2010/11/ac" url="https://rkas.sharepoint.com/Kliendisuhted/ri ja halduslepingud/YLEP 2023/JUM/RIK/Lubja tn 4/Muudatus nr 1/"/>
    </mc:Choice>
  </mc:AlternateContent>
  <xr:revisionPtr revIDLastSave="21" documentId="13_ncr:1_{0F52984E-FD0A-4063-947F-C53C7B6A3DAF}" xr6:coauthVersionLast="47" xr6:coauthVersionMax="47" xr10:uidLastSave="{AAC248C3-9B82-4BD0-9211-EFB82AFD788C}"/>
  <bookViews>
    <workbookView xWindow="-110" yWindow="-110" windowWidth="19420" windowHeight="10420" tabRatio="842" xr2:uid="{00000000-000D-0000-FFFF-FFFF00000000}"/>
  </bookViews>
  <sheets>
    <sheet name="Lisa 3" sheetId="4" r:id="rId1"/>
    <sheet name="Abitabel" sheetId="7" r:id="rId2"/>
    <sheet name="Annuiteetgraafik BIL" sheetId="6" r:id="rId3"/>
  </sheets>
  <externalReferences>
    <externalReference r:id="rId4"/>
    <externalReference r:id="rId5"/>
  </externalReferences>
  <definedNames>
    <definedName name="aadress_asukoha_analüüs">#REF!</definedName>
    <definedName name="aadress_asukohahinnang">#REF!</definedName>
    <definedName name="andmed">[1]hinnad!$F$3:$BQ$32</definedName>
    <definedName name="andmed_kogemus">[1]arendaja_haldaja_kogemus!$B$2:$P$16</definedName>
    <definedName name="andmed_ruumide_sobivus">[1]üürniku_hinnangud!$F$2:$L$31</definedName>
    <definedName name="brutopind">#REF!</definedName>
    <definedName name="disk.määr">[1]algandmed!$B$1</definedName>
    <definedName name="eelarve_kokku">#REF!</definedName>
    <definedName name="Etapp">#REF!</definedName>
    <definedName name="hinnang_asukoha_analüüs">#REF!</definedName>
    <definedName name="kehtiv_IRR">[2]MUDEL!$BA$1</definedName>
    <definedName name="max.parkimiskoha_maksumus">[1]algandmed!$B$2</definedName>
    <definedName name="objekt">[1]hinnad!$E$3:$E$32</definedName>
    <definedName name="objekt_ruumide_sobivus">[1]üürniku_hinnangud!$E$2:$E$31</definedName>
    <definedName name="objekti_aadress">#REF!</definedName>
    <definedName name="pakkujad_kogemus">[1]arendaja_haldaja_kogemus!$A$2:$A$16</definedName>
    <definedName name="pealkirjad">[1]hinnad!$F$2:$BQ$2</definedName>
    <definedName name="pealkirjad_kogemus">[1]arendaja_haldaja_kogemus!$B$1:$P$1</definedName>
    <definedName name="pealkirjad_ruumide_sobivus">[1]üürniku_hinnangud!$F$1:$L$1</definedName>
    <definedName name="Periood">#REF!</definedName>
    <definedName name="prognoos_ilma_meeskonna_ja_yldkuludeta">#REF!</definedName>
    <definedName name="prognoos_ilma_yldkuludeta">#REF!</definedName>
    <definedName name="prognoos_ilma_yldkuludeta_kokku_rahavoos">#REF!</definedName>
    <definedName name="prognoos_kokku">#REF!</definedName>
    <definedName name="prognoos_kokku_koos_sissevool">#REF!</definedName>
    <definedName name="prognoosi_muutmise_aeg">#REF!</definedName>
    <definedName name="prognoosi_periood">#REF!</definedName>
    <definedName name="projekti_nimi">#REF!</definedName>
    <definedName name="projekti_nr">#REF!</definedName>
    <definedName name="punktid_asukohahinnang">#REF!</definedName>
    <definedName name="Reserv">#REF!</definedName>
    <definedName name="sissevool">#REF!</definedName>
    <definedName name="suletud_netopind">#REF!</definedName>
    <definedName name="Uus">#REF!</definedName>
    <definedName name="Veel">#REF!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6" i="7" l="1"/>
  <c r="AE16" i="6" l="1"/>
  <c r="AE242" i="6"/>
  <c r="AE243" i="6"/>
  <c r="AE244" i="6"/>
  <c r="AE245" i="6"/>
  <c r="AE246" i="6"/>
  <c r="AE247" i="6"/>
  <c r="AE248" i="6"/>
  <c r="AE249" i="6"/>
  <c r="AE250" i="6"/>
  <c r="AE251" i="6"/>
  <c r="AE252" i="6"/>
  <c r="AE253" i="6"/>
  <c r="AE254" i="6"/>
  <c r="AE255" i="6"/>
  <c r="AE256" i="6"/>
  <c r="AE257" i="6"/>
  <c r="AE258" i="6"/>
  <c r="AE259" i="6"/>
  <c r="AE260" i="6"/>
  <c r="AE261" i="6"/>
  <c r="AE262" i="6"/>
  <c r="AE263" i="6"/>
  <c r="AE264" i="6"/>
  <c r="AE265" i="6"/>
  <c r="AE266" i="6"/>
  <c r="AE267" i="6"/>
  <c r="AE268" i="6"/>
  <c r="AE269" i="6"/>
  <c r="AE270" i="6"/>
  <c r="AE271" i="6"/>
  <c r="AE272" i="6"/>
  <c r="AE273" i="6"/>
  <c r="AE274" i="6"/>
  <c r="AE275" i="6"/>
  <c r="AE276" i="6"/>
  <c r="AE277" i="6"/>
  <c r="AE278" i="6"/>
  <c r="AE279" i="6"/>
  <c r="AE280" i="6"/>
  <c r="AE281" i="6"/>
  <c r="AE282" i="6"/>
  <c r="AE283" i="6"/>
  <c r="AE284" i="6"/>
  <c r="AE285" i="6"/>
  <c r="AE286" i="6"/>
  <c r="AE287" i="6"/>
  <c r="AE288" i="6"/>
  <c r="AE289" i="6"/>
  <c r="AE290" i="6"/>
  <c r="AE291" i="6"/>
  <c r="AE292" i="6"/>
  <c r="AE293" i="6"/>
  <c r="AE294" i="6"/>
  <c r="AE295" i="6"/>
  <c r="AE296" i="6"/>
  <c r="AE297" i="6"/>
  <c r="AE298" i="6"/>
  <c r="AE299" i="6"/>
  <c r="AE300" i="6"/>
  <c r="AE301" i="6"/>
  <c r="AE302" i="6"/>
  <c r="AE303" i="6"/>
  <c r="AE304" i="6"/>
  <c r="AE305" i="6"/>
  <c r="AE306" i="6"/>
  <c r="AE307" i="6"/>
  <c r="AE308" i="6"/>
  <c r="AE309" i="6"/>
  <c r="AE310" i="6"/>
  <c r="AE311" i="6"/>
  <c r="AE312" i="6"/>
  <c r="AE313" i="6"/>
  <c r="AE314" i="6"/>
  <c r="AE315" i="6"/>
  <c r="AE316" i="6"/>
  <c r="AE317" i="6"/>
  <c r="AE318" i="6"/>
  <c r="AE319" i="6"/>
  <c r="AE320" i="6"/>
  <c r="AE321" i="6"/>
  <c r="AE322" i="6"/>
  <c r="AE323" i="6"/>
  <c r="AE324" i="6"/>
  <c r="AE325" i="6"/>
  <c r="AE326" i="6"/>
  <c r="AE327" i="6"/>
  <c r="AE328" i="6"/>
  <c r="AE329" i="6"/>
  <c r="AE330" i="6"/>
  <c r="AE331" i="6"/>
  <c r="AE332" i="6"/>
  <c r="AE333" i="6"/>
  <c r="AE334" i="6"/>
  <c r="AE335" i="6"/>
  <c r="AE336" i="6"/>
  <c r="AE337" i="6"/>
  <c r="AE338" i="6"/>
  <c r="AE339" i="6"/>
  <c r="AE340" i="6"/>
  <c r="AE341" i="6"/>
  <c r="AE342" i="6"/>
  <c r="AE343" i="6"/>
  <c r="AE344" i="6"/>
  <c r="AE345" i="6"/>
  <c r="AE346" i="6"/>
  <c r="AE347" i="6"/>
  <c r="AE348" i="6"/>
  <c r="AE349" i="6"/>
  <c r="AE350" i="6"/>
  <c r="AE351" i="6"/>
  <c r="AE352" i="6"/>
  <c r="AE353" i="6"/>
  <c r="AE354" i="6"/>
  <c r="AE355" i="6"/>
  <c r="AE356" i="6"/>
  <c r="AE357" i="6"/>
  <c r="AE358" i="6"/>
  <c r="AE359" i="6"/>
  <c r="AE360" i="6"/>
  <c r="AE361" i="6"/>
  <c r="AE362" i="6"/>
  <c r="AE363" i="6"/>
  <c r="AE364" i="6"/>
  <c r="AE365" i="6"/>
  <c r="AE366" i="6"/>
  <c r="AE367" i="6"/>
  <c r="AE368" i="6"/>
  <c r="AE369" i="6"/>
  <c r="AE370" i="6"/>
  <c r="AE371" i="6"/>
  <c r="AE372" i="6"/>
  <c r="AE373" i="6"/>
  <c r="AE374" i="6"/>
  <c r="AE375" i="6"/>
  <c r="AE376" i="6"/>
  <c r="AE377" i="6"/>
  <c r="AE378" i="6"/>
  <c r="AE379" i="6"/>
  <c r="AE380" i="6"/>
  <c r="AE381" i="6"/>
  <c r="AE382" i="6"/>
  <c r="AE383" i="6"/>
  <c r="AE384" i="6"/>
  <c r="AE385" i="6"/>
  <c r="AE386" i="6"/>
  <c r="AE387" i="6"/>
  <c r="AE388" i="6"/>
  <c r="AE389" i="6"/>
  <c r="AE390" i="6"/>
  <c r="AE391" i="6"/>
  <c r="AE392" i="6"/>
  <c r="AE393" i="6"/>
  <c r="AE394" i="6"/>
  <c r="AE395" i="6"/>
  <c r="AE396" i="6"/>
  <c r="AE397" i="6"/>
  <c r="AE398" i="6"/>
  <c r="AE399" i="6"/>
  <c r="AE400" i="6"/>
  <c r="AE401" i="6"/>
  <c r="AE402" i="6"/>
  <c r="AE403" i="6"/>
  <c r="AE404" i="6"/>
  <c r="AE405" i="6"/>
  <c r="AE406" i="6"/>
  <c r="AE407" i="6"/>
  <c r="AE408" i="6"/>
  <c r="AE409" i="6"/>
  <c r="AE410" i="6"/>
  <c r="AE411" i="6"/>
  <c r="AE412" i="6"/>
  <c r="AE413" i="6"/>
  <c r="AE414" i="6"/>
  <c r="AE415" i="6"/>
  <c r="AE416" i="6"/>
  <c r="AE417" i="6"/>
  <c r="AE418" i="6"/>
  <c r="AE419" i="6"/>
  <c r="AE420" i="6"/>
  <c r="AE421" i="6"/>
  <c r="AE422" i="6"/>
  <c r="AE423" i="6"/>
  <c r="AE424" i="6"/>
  <c r="AE425" i="6"/>
  <c r="AE426" i="6"/>
  <c r="AE427" i="6"/>
  <c r="AE428" i="6"/>
  <c r="AE429" i="6"/>
  <c r="AE430" i="6"/>
  <c r="AE431" i="6"/>
  <c r="AE432" i="6"/>
  <c r="AE433" i="6"/>
  <c r="AE434" i="6"/>
  <c r="AE435" i="6"/>
  <c r="AE436" i="6"/>
  <c r="AE437" i="6"/>
  <c r="AE438" i="6"/>
  <c r="AE439" i="6"/>
  <c r="AE440" i="6"/>
  <c r="AE441" i="6"/>
  <c r="AE442" i="6"/>
  <c r="AE443" i="6"/>
  <c r="AE444" i="6"/>
  <c r="AE445" i="6"/>
  <c r="AE446" i="6"/>
  <c r="AE447" i="6"/>
  <c r="AE448" i="6"/>
  <c r="AE449" i="6"/>
  <c r="AE450" i="6"/>
  <c r="AE451" i="6"/>
  <c r="AE452" i="6"/>
  <c r="AE453" i="6"/>
  <c r="AE454" i="6"/>
  <c r="AE455" i="6"/>
  <c r="AE456" i="6"/>
  <c r="AE457" i="6"/>
  <c r="AE458" i="6"/>
  <c r="AE459" i="6"/>
  <c r="AE460" i="6"/>
  <c r="AE461" i="6"/>
  <c r="AE462" i="6"/>
  <c r="AE463" i="6"/>
  <c r="AE464" i="6"/>
  <c r="AE465" i="6"/>
  <c r="AE466" i="6"/>
  <c r="AE467" i="6"/>
  <c r="AE468" i="6"/>
  <c r="AE469" i="6"/>
  <c r="AE470" i="6"/>
  <c r="AE471" i="6"/>
  <c r="AE472" i="6"/>
  <c r="AE473" i="6"/>
  <c r="AE474" i="6"/>
  <c r="AE475" i="6"/>
  <c r="AE476" i="6"/>
  <c r="AE477" i="6"/>
  <c r="AE478" i="6"/>
  <c r="AE479" i="6"/>
  <c r="AE480" i="6"/>
  <c r="AE481" i="6"/>
  <c r="AE482" i="6"/>
  <c r="AE483" i="6"/>
  <c r="AE484" i="6"/>
  <c r="AE485" i="6"/>
  <c r="AE486" i="6"/>
  <c r="AE487" i="6"/>
  <c r="AE488" i="6"/>
  <c r="AE489" i="6"/>
  <c r="AE490" i="6"/>
  <c r="AE491" i="6"/>
  <c r="AE492" i="6"/>
  <c r="AE493" i="6"/>
  <c r="AE494" i="6"/>
  <c r="AE495" i="6"/>
  <c r="AE496" i="6"/>
  <c r="AE497" i="6"/>
  <c r="AE15" i="6"/>
  <c r="AG7" i="6"/>
  <c r="AG6" i="6"/>
  <c r="R7" i="6"/>
  <c r="R6" i="6"/>
  <c r="F25" i="4" l="1"/>
  <c r="F26" i="4"/>
  <c r="F27" i="4"/>
  <c r="F28" i="4"/>
  <c r="F23" i="4"/>
  <c r="H27" i="7"/>
  <c r="H28" i="7"/>
  <c r="H29" i="7"/>
  <c r="H30" i="7"/>
  <c r="E16" i="4" l="1"/>
  <c r="E19" i="4"/>
  <c r="E18" i="4"/>
  <c r="F17" i="4"/>
  <c r="F15" i="4"/>
  <c r="F27" i="7"/>
  <c r="F28" i="7"/>
  <c r="F29" i="7"/>
  <c r="F30" i="7"/>
  <c r="F25" i="7"/>
  <c r="F21" i="7"/>
  <c r="F20" i="7"/>
  <c r="F19" i="7"/>
  <c r="G30" i="7" l="1"/>
  <c r="G25" i="7"/>
  <c r="H25" i="7" s="1"/>
  <c r="H31" i="7" s="1"/>
  <c r="G19" i="7"/>
  <c r="H19" i="7" s="1"/>
  <c r="G20" i="7"/>
  <c r="H20" i="7" s="1"/>
  <c r="G21" i="7"/>
  <c r="H21" i="7" s="1"/>
  <c r="G17" i="7"/>
  <c r="H17" i="7" s="1"/>
  <c r="G29" i="7"/>
  <c r="G28" i="7"/>
  <c r="G27" i="7"/>
  <c r="E18" i="7"/>
  <c r="G18" i="7" s="1"/>
  <c r="H18" i="7" s="1"/>
  <c r="F17" i="7"/>
  <c r="G31" i="7" l="1"/>
  <c r="F31" i="7"/>
  <c r="E31" i="7"/>
  <c r="AD14" i="6" l="1"/>
  <c r="AC14" i="6" s="1"/>
  <c r="O14" i="6"/>
  <c r="O15" i="6" s="1"/>
  <c r="B14" i="6"/>
  <c r="C14" i="6" s="1"/>
  <c r="E9" i="6"/>
  <c r="E14" i="6" s="1"/>
  <c r="E8" i="6"/>
  <c r="AE14" i="6" l="1"/>
  <c r="AF14" i="6"/>
  <c r="D14" i="6"/>
  <c r="F14" i="6" s="1"/>
  <c r="O16" i="6"/>
  <c r="R15" i="6"/>
  <c r="Q15" i="6"/>
  <c r="S15" i="6" s="1"/>
  <c r="G14" i="6"/>
  <c r="AG14" i="6"/>
  <c r="AI14" i="6" s="1"/>
  <c r="N14" i="6"/>
  <c r="N15" i="6" s="1"/>
  <c r="P14" i="6"/>
  <c r="Q14" i="6"/>
  <c r="B15" i="6"/>
  <c r="R14" i="6"/>
  <c r="AD15" i="6"/>
  <c r="A14" i="6"/>
  <c r="T14" i="6" l="1"/>
  <c r="P15" i="6" s="1"/>
  <c r="T15" i="6" s="1"/>
  <c r="F14" i="4"/>
  <c r="S14" i="6"/>
  <c r="AG15" i="6"/>
  <c r="AI15" i="6" s="1"/>
  <c r="AF15" i="6"/>
  <c r="AC15" i="6"/>
  <c r="AD16" i="6"/>
  <c r="P16" i="6"/>
  <c r="N16" i="6"/>
  <c r="O17" i="6"/>
  <c r="R16" i="6"/>
  <c r="T16" i="6" s="1"/>
  <c r="Q16" i="6"/>
  <c r="E15" i="6"/>
  <c r="G15" i="6" s="1"/>
  <c r="C15" i="6"/>
  <c r="D15" i="6"/>
  <c r="A15" i="6"/>
  <c r="B16" i="6"/>
  <c r="AH14" i="6"/>
  <c r="S16" i="6" l="1"/>
  <c r="F22" i="7"/>
  <c r="F33" i="7" s="1"/>
  <c r="E16" i="7"/>
  <c r="E22" i="7" s="1"/>
  <c r="E33" i="7" s="1"/>
  <c r="E34" i="7" s="1"/>
  <c r="E35" i="7" s="1"/>
  <c r="F15" i="6"/>
  <c r="R17" i="6"/>
  <c r="Q17" i="6"/>
  <c r="S17" i="6" s="1"/>
  <c r="P17" i="6"/>
  <c r="N17" i="6"/>
  <c r="O18" i="6"/>
  <c r="T17" i="6"/>
  <c r="AH15" i="6"/>
  <c r="AC16" i="6"/>
  <c r="AF16" i="6"/>
  <c r="AG16" i="6"/>
  <c r="AI16" i="6" s="1"/>
  <c r="AE17" i="6" s="1"/>
  <c r="AD17" i="6"/>
  <c r="C16" i="6"/>
  <c r="E16" i="6"/>
  <c r="G16" i="6" s="1"/>
  <c r="D16" i="6"/>
  <c r="F16" i="6" s="1"/>
  <c r="A16" i="6"/>
  <c r="B17" i="6"/>
  <c r="G16" i="7" l="1"/>
  <c r="G22" i="7" s="1"/>
  <c r="G33" i="7" s="1"/>
  <c r="G34" i="7" s="1"/>
  <c r="G35" i="7" s="1"/>
  <c r="H22" i="7"/>
  <c r="H33" i="7" s="1"/>
  <c r="F34" i="7"/>
  <c r="F35" i="7" s="1"/>
  <c r="F37" i="7" s="1"/>
  <c r="F36" i="7"/>
  <c r="AH16" i="6"/>
  <c r="A17" i="6"/>
  <c r="B18" i="6"/>
  <c r="E17" i="6"/>
  <c r="D17" i="6"/>
  <c r="C17" i="6"/>
  <c r="R18" i="6"/>
  <c r="T18" i="6" s="1"/>
  <c r="O19" i="6"/>
  <c r="Q18" i="6"/>
  <c r="P18" i="6"/>
  <c r="N18" i="6"/>
  <c r="AD18" i="6"/>
  <c r="AF17" i="6"/>
  <c r="AG17" i="6"/>
  <c r="AI17" i="6" s="1"/>
  <c r="AE18" i="6" s="1"/>
  <c r="AC17" i="6"/>
  <c r="F17" i="6" l="1"/>
  <c r="S18" i="6"/>
  <c r="G17" i="6"/>
  <c r="H36" i="7"/>
  <c r="H34" i="7"/>
  <c r="H35" i="7" s="1"/>
  <c r="H37" i="7" s="1"/>
  <c r="O20" i="6"/>
  <c r="R19" i="6"/>
  <c r="Q19" i="6"/>
  <c r="S19" i="6" s="1"/>
  <c r="P19" i="6"/>
  <c r="N19" i="6"/>
  <c r="AC18" i="6"/>
  <c r="AD19" i="6"/>
  <c r="AG18" i="6"/>
  <c r="AI18" i="6" s="1"/>
  <c r="AE19" i="6" s="1"/>
  <c r="AF18" i="6"/>
  <c r="AH18" i="6" s="1"/>
  <c r="AH17" i="6"/>
  <c r="D18" i="6"/>
  <c r="C18" i="6"/>
  <c r="A18" i="6"/>
  <c r="B19" i="6"/>
  <c r="E18" i="6"/>
  <c r="E29" i="4"/>
  <c r="T19" i="6" l="1"/>
  <c r="F18" i="6"/>
  <c r="G18" i="6"/>
  <c r="C19" i="6" s="1"/>
  <c r="AG19" i="6"/>
  <c r="AI19" i="6" s="1"/>
  <c r="AE20" i="6" s="1"/>
  <c r="AF19" i="6"/>
  <c r="AH19" i="6" s="1"/>
  <c r="AC19" i="6"/>
  <c r="AD20" i="6"/>
  <c r="E19" i="6"/>
  <c r="D19" i="6"/>
  <c r="A19" i="6"/>
  <c r="B20" i="6"/>
  <c r="P20" i="6"/>
  <c r="T20" i="6" s="1"/>
  <c r="N20" i="6"/>
  <c r="O21" i="6"/>
  <c r="R20" i="6"/>
  <c r="Q20" i="6"/>
  <c r="S20" i="6" s="1"/>
  <c r="F29" i="4"/>
  <c r="F19" i="6" l="1"/>
  <c r="G19" i="6"/>
  <c r="R21" i="6"/>
  <c r="Q21" i="6"/>
  <c r="S21" i="6" s="1"/>
  <c r="P21" i="6"/>
  <c r="N21" i="6"/>
  <c r="O22" i="6"/>
  <c r="T21" i="6"/>
  <c r="AG20" i="6"/>
  <c r="AI20" i="6" s="1"/>
  <c r="AE21" i="6" s="1"/>
  <c r="AC20" i="6"/>
  <c r="AF20" i="6"/>
  <c r="AH20" i="6" s="1"/>
  <c r="AD21" i="6"/>
  <c r="E20" i="6"/>
  <c r="C20" i="6"/>
  <c r="D20" i="6"/>
  <c r="A20" i="6"/>
  <c r="B21" i="6"/>
  <c r="E14" i="4"/>
  <c r="G20" i="6" l="1"/>
  <c r="F20" i="6"/>
  <c r="A21" i="6"/>
  <c r="C21" i="6"/>
  <c r="B22" i="6"/>
  <c r="E21" i="6"/>
  <c r="G21" i="6" s="1"/>
  <c r="D21" i="6"/>
  <c r="F21" i="6" s="1"/>
  <c r="R22" i="6"/>
  <c r="Q22" i="6"/>
  <c r="S22" i="6" s="1"/>
  <c r="P22" i="6"/>
  <c r="N22" i="6"/>
  <c r="O23" i="6"/>
  <c r="AD22" i="6"/>
  <c r="AG21" i="6"/>
  <c r="AI21" i="6" s="1"/>
  <c r="AE22" i="6" s="1"/>
  <c r="AF21" i="6"/>
  <c r="AH21" i="6" s="1"/>
  <c r="AC21" i="6"/>
  <c r="T22" i="6" l="1"/>
  <c r="D22" i="6"/>
  <c r="C22" i="6"/>
  <c r="A22" i="6"/>
  <c r="B23" i="6"/>
  <c r="E22" i="6"/>
  <c r="G22" i="6" s="1"/>
  <c r="AC22" i="6"/>
  <c r="AD23" i="6"/>
  <c r="AG22" i="6"/>
  <c r="AI22" i="6" s="1"/>
  <c r="AE23" i="6" s="1"/>
  <c r="AF22" i="6"/>
  <c r="AH22" i="6" s="1"/>
  <c r="O24" i="6"/>
  <c r="R23" i="6"/>
  <c r="Q23" i="6"/>
  <c r="P23" i="6"/>
  <c r="N23" i="6"/>
  <c r="S23" i="6" l="1"/>
  <c r="T23" i="6"/>
  <c r="P24" i="6" s="1"/>
  <c r="F22" i="6"/>
  <c r="AG23" i="6"/>
  <c r="AI23" i="6" s="1"/>
  <c r="AE24" i="6" s="1"/>
  <c r="AF23" i="6"/>
  <c r="AC23" i="6"/>
  <c r="AD24" i="6"/>
  <c r="E23" i="6"/>
  <c r="D23" i="6"/>
  <c r="C23" i="6"/>
  <c r="A23" i="6"/>
  <c r="B24" i="6"/>
  <c r="N24" i="6"/>
  <c r="R24" i="6"/>
  <c r="O25" i="6"/>
  <c r="Q24" i="6"/>
  <c r="S24" i="6" s="1"/>
  <c r="AH23" i="6" l="1"/>
  <c r="G23" i="6"/>
  <c r="F23" i="6"/>
  <c r="T24" i="6"/>
  <c r="C24" i="6"/>
  <c r="E24" i="6"/>
  <c r="D24" i="6"/>
  <c r="F24" i="6" s="1"/>
  <c r="A24" i="6"/>
  <c r="B25" i="6"/>
  <c r="R25" i="6"/>
  <c r="Q25" i="6"/>
  <c r="S25" i="6" s="1"/>
  <c r="P25" i="6"/>
  <c r="T25" i="6" s="1"/>
  <c r="O26" i="6"/>
  <c r="N25" i="6"/>
  <c r="AG24" i="6"/>
  <c r="AI24" i="6" s="1"/>
  <c r="AE25" i="6" s="1"/>
  <c r="AF24" i="6"/>
  <c r="AC24" i="6"/>
  <c r="AD25" i="6"/>
  <c r="AH24" i="6" l="1"/>
  <c r="G24" i="6"/>
  <c r="AD26" i="6"/>
  <c r="AF25" i="6"/>
  <c r="AG25" i="6"/>
  <c r="AI25" i="6" s="1"/>
  <c r="AE26" i="6" s="1"/>
  <c r="AC25" i="6"/>
  <c r="A25" i="6"/>
  <c r="B26" i="6"/>
  <c r="C25" i="6"/>
  <c r="E25" i="6"/>
  <c r="D25" i="6"/>
  <c r="O27" i="6"/>
  <c r="R26" i="6"/>
  <c r="Q26" i="6"/>
  <c r="S26" i="6" s="1"/>
  <c r="P26" i="6"/>
  <c r="T26" i="6" s="1"/>
  <c r="N26" i="6"/>
  <c r="AH25" i="6" l="1"/>
  <c r="F25" i="6"/>
  <c r="G25" i="6"/>
  <c r="D26" i="6"/>
  <c r="C26" i="6"/>
  <c r="A26" i="6"/>
  <c r="B27" i="6"/>
  <c r="E26" i="6"/>
  <c r="G26" i="6" s="1"/>
  <c r="AC26" i="6"/>
  <c r="AD27" i="6"/>
  <c r="AG26" i="6"/>
  <c r="AI26" i="6" s="1"/>
  <c r="AE27" i="6" s="1"/>
  <c r="AF26" i="6"/>
  <c r="O28" i="6"/>
  <c r="R27" i="6"/>
  <c r="Q27" i="6"/>
  <c r="P27" i="6"/>
  <c r="N27" i="6"/>
  <c r="AH26" i="6" l="1"/>
  <c r="T27" i="6"/>
  <c r="P28" i="6" s="1"/>
  <c r="F26" i="6"/>
  <c r="S27" i="6"/>
  <c r="AG27" i="6"/>
  <c r="AI27" i="6" s="1"/>
  <c r="AE28" i="6" s="1"/>
  <c r="AF27" i="6"/>
  <c r="AC27" i="6"/>
  <c r="AD28" i="6"/>
  <c r="E27" i="6"/>
  <c r="D27" i="6"/>
  <c r="F27" i="6" s="1"/>
  <c r="C27" i="6"/>
  <c r="A27" i="6"/>
  <c r="B28" i="6"/>
  <c r="N28" i="6"/>
  <c r="O29" i="6"/>
  <c r="R28" i="6"/>
  <c r="Q28" i="6"/>
  <c r="S28" i="6" s="1"/>
  <c r="T28" i="6" l="1"/>
  <c r="G27" i="6"/>
  <c r="C28" i="6" s="1"/>
  <c r="AH27" i="6"/>
  <c r="R29" i="6"/>
  <c r="Q29" i="6"/>
  <c r="S29" i="6" s="1"/>
  <c r="P29" i="6"/>
  <c r="N29" i="6"/>
  <c r="O30" i="6"/>
  <c r="T29" i="6"/>
  <c r="AG28" i="6"/>
  <c r="AI28" i="6" s="1"/>
  <c r="AE29" i="6" s="1"/>
  <c r="AF28" i="6"/>
  <c r="AC28" i="6"/>
  <c r="AD29" i="6"/>
  <c r="E28" i="6"/>
  <c r="D28" i="6"/>
  <c r="F28" i="6" s="1"/>
  <c r="A28" i="6"/>
  <c r="B29" i="6"/>
  <c r="AH28" i="6" l="1"/>
  <c r="G28" i="6"/>
  <c r="A29" i="6"/>
  <c r="B30" i="6"/>
  <c r="E29" i="6"/>
  <c r="D29" i="6"/>
  <c r="F29" i="6" s="1"/>
  <c r="C29" i="6"/>
  <c r="R30" i="6"/>
  <c r="Q30" i="6"/>
  <c r="S30" i="6" s="1"/>
  <c r="P30" i="6"/>
  <c r="N30" i="6"/>
  <c r="O31" i="6"/>
  <c r="AD30" i="6"/>
  <c r="AF29" i="6"/>
  <c r="AC29" i="6"/>
  <c r="AG29" i="6"/>
  <c r="AI29" i="6" s="1"/>
  <c r="AE30" i="6" s="1"/>
  <c r="G29" i="6" l="1"/>
  <c r="T30" i="6"/>
  <c r="AH29" i="6"/>
  <c r="AC30" i="6"/>
  <c r="AD31" i="6"/>
  <c r="AG30" i="6"/>
  <c r="AI30" i="6" s="1"/>
  <c r="AE31" i="6" s="1"/>
  <c r="AF30" i="6"/>
  <c r="AH30" i="6" s="1"/>
  <c r="R31" i="6"/>
  <c r="O32" i="6"/>
  <c r="Q31" i="6"/>
  <c r="S31" i="6" s="1"/>
  <c r="P31" i="6"/>
  <c r="N31" i="6"/>
  <c r="D30" i="6"/>
  <c r="C30" i="6"/>
  <c r="A30" i="6"/>
  <c r="B31" i="6"/>
  <c r="E30" i="6"/>
  <c r="T31" i="6" l="1"/>
  <c r="G30" i="6"/>
  <c r="AD32" i="6"/>
  <c r="AG31" i="6"/>
  <c r="AI31" i="6" s="1"/>
  <c r="AE32" i="6" s="1"/>
  <c r="AF31" i="6"/>
  <c r="AH31" i="6" s="1"/>
  <c r="AC31" i="6"/>
  <c r="P32" i="6"/>
  <c r="R32" i="6"/>
  <c r="Q32" i="6"/>
  <c r="S32" i="6" s="1"/>
  <c r="N32" i="6"/>
  <c r="O33" i="6"/>
  <c r="F30" i="6"/>
  <c r="E31" i="6"/>
  <c r="D31" i="6"/>
  <c r="F31" i="6" s="1"/>
  <c r="C31" i="6"/>
  <c r="A31" i="6"/>
  <c r="B32" i="6"/>
  <c r="G31" i="6" l="1"/>
  <c r="T32" i="6"/>
  <c r="D32" i="6"/>
  <c r="B33" i="6"/>
  <c r="E32" i="6"/>
  <c r="C32" i="6"/>
  <c r="A32" i="6"/>
  <c r="O34" i="6"/>
  <c r="R33" i="6"/>
  <c r="Q33" i="6"/>
  <c r="S33" i="6" s="1"/>
  <c r="P33" i="6"/>
  <c r="N33" i="6"/>
  <c r="AG32" i="6"/>
  <c r="AI32" i="6" s="1"/>
  <c r="AE33" i="6" s="1"/>
  <c r="AD33" i="6"/>
  <c r="AF32" i="6"/>
  <c r="AC32" i="6"/>
  <c r="T33" i="6" l="1"/>
  <c r="AH32" i="6"/>
  <c r="G32" i="6"/>
  <c r="F32" i="6"/>
  <c r="P34" i="6"/>
  <c r="O35" i="6"/>
  <c r="R34" i="6"/>
  <c r="T34" i="6" s="1"/>
  <c r="Q34" i="6"/>
  <c r="S34" i="6" s="1"/>
  <c r="N34" i="6"/>
  <c r="AG33" i="6"/>
  <c r="AI33" i="6" s="1"/>
  <c r="AE34" i="6" s="1"/>
  <c r="AD34" i="6"/>
  <c r="AF33" i="6"/>
  <c r="AH33" i="6" s="1"/>
  <c r="AC33" i="6"/>
  <c r="A33" i="6"/>
  <c r="E33" i="6"/>
  <c r="D33" i="6"/>
  <c r="C33" i="6"/>
  <c r="B34" i="6"/>
  <c r="G33" i="6" l="1"/>
  <c r="F33" i="6"/>
  <c r="D34" i="6"/>
  <c r="B35" i="6"/>
  <c r="E34" i="6"/>
  <c r="C34" i="6"/>
  <c r="A34" i="6"/>
  <c r="AF34" i="6"/>
  <c r="AC34" i="6"/>
  <c r="AD35" i="6"/>
  <c r="AG34" i="6"/>
  <c r="AI34" i="6" s="1"/>
  <c r="AE35" i="6" s="1"/>
  <c r="R35" i="6"/>
  <c r="N35" i="6"/>
  <c r="O36" i="6"/>
  <c r="Q35" i="6"/>
  <c r="P35" i="6"/>
  <c r="AH34" i="6" l="1"/>
  <c r="S35" i="6"/>
  <c r="G34" i="6"/>
  <c r="C35" i="6" s="1"/>
  <c r="T35" i="6"/>
  <c r="F34" i="6"/>
  <c r="R36" i="6"/>
  <c r="Q36" i="6"/>
  <c r="P36" i="6"/>
  <c r="N36" i="6"/>
  <c r="O37" i="6"/>
  <c r="A35" i="6"/>
  <c r="E35" i="6"/>
  <c r="D35" i="6"/>
  <c r="B36" i="6"/>
  <c r="AD36" i="6"/>
  <c r="AG35" i="6"/>
  <c r="AI35" i="6" s="1"/>
  <c r="AE36" i="6" s="1"/>
  <c r="AF35" i="6"/>
  <c r="AH35" i="6" s="1"/>
  <c r="AC35" i="6"/>
  <c r="S36" i="6" l="1"/>
  <c r="G35" i="6"/>
  <c r="T36" i="6"/>
  <c r="F35" i="6"/>
  <c r="N37" i="6"/>
  <c r="O38" i="6"/>
  <c r="R37" i="6"/>
  <c r="Q37" i="6"/>
  <c r="S37" i="6" s="1"/>
  <c r="P37" i="6"/>
  <c r="AC36" i="6"/>
  <c r="AD37" i="6"/>
  <c r="AG36" i="6"/>
  <c r="AF36" i="6"/>
  <c r="E36" i="6"/>
  <c r="D36" i="6"/>
  <c r="C36" i="6"/>
  <c r="B37" i="6"/>
  <c r="A36" i="6"/>
  <c r="G36" i="6" l="1"/>
  <c r="T37" i="6"/>
  <c r="F36" i="6"/>
  <c r="AH36" i="6"/>
  <c r="AG37" i="6"/>
  <c r="AF37" i="6"/>
  <c r="AH37" i="6" s="1"/>
  <c r="AC37" i="6"/>
  <c r="AD38" i="6"/>
  <c r="C37" i="6"/>
  <c r="A37" i="6"/>
  <c r="B38" i="6"/>
  <c r="E37" i="6"/>
  <c r="D37" i="6"/>
  <c r="AI36" i="6"/>
  <c r="AE37" i="6" s="1"/>
  <c r="Q38" i="6"/>
  <c r="P38" i="6"/>
  <c r="N38" i="6"/>
  <c r="O39" i="6"/>
  <c r="R38" i="6"/>
  <c r="T38" i="6" s="1"/>
  <c r="F37" i="6" l="1"/>
  <c r="AI37" i="6"/>
  <c r="AE38" i="6" s="1"/>
  <c r="G37" i="6"/>
  <c r="AF38" i="6"/>
  <c r="AC38" i="6"/>
  <c r="AD39" i="6"/>
  <c r="AG38" i="6"/>
  <c r="AI38" i="6" s="1"/>
  <c r="AE39" i="6" s="1"/>
  <c r="S38" i="6"/>
  <c r="B39" i="6"/>
  <c r="E38" i="6"/>
  <c r="D38" i="6"/>
  <c r="C38" i="6"/>
  <c r="A38" i="6"/>
  <c r="R39" i="6"/>
  <c r="Q39" i="6"/>
  <c r="N39" i="6"/>
  <c r="O40" i="6"/>
  <c r="P39" i="6"/>
  <c r="F38" i="6" l="1"/>
  <c r="AH38" i="6"/>
  <c r="T39" i="6"/>
  <c r="P40" i="6" s="1"/>
  <c r="G38" i="6"/>
  <c r="S39" i="6"/>
  <c r="A39" i="6"/>
  <c r="B40" i="6"/>
  <c r="E39" i="6"/>
  <c r="D39" i="6"/>
  <c r="F39" i="6" s="1"/>
  <c r="C39" i="6"/>
  <c r="R40" i="6"/>
  <c r="Q40" i="6"/>
  <c r="S40" i="6" s="1"/>
  <c r="N40" i="6"/>
  <c r="O41" i="6"/>
  <c r="AD40" i="6"/>
  <c r="AG39" i="6"/>
  <c r="AI39" i="6" s="1"/>
  <c r="AE40" i="6" s="1"/>
  <c r="AF39" i="6"/>
  <c r="AC39" i="6"/>
  <c r="T40" i="6" l="1"/>
  <c r="AH39" i="6"/>
  <c r="G39" i="6"/>
  <c r="AC40" i="6"/>
  <c r="AD41" i="6"/>
  <c r="AF40" i="6"/>
  <c r="AG40" i="6"/>
  <c r="AI40" i="6" s="1"/>
  <c r="AE41" i="6" s="1"/>
  <c r="E40" i="6"/>
  <c r="D40" i="6"/>
  <c r="F40" i="6" s="1"/>
  <c r="C40" i="6"/>
  <c r="B41" i="6"/>
  <c r="A40" i="6"/>
  <c r="N41" i="6"/>
  <c r="O42" i="6"/>
  <c r="R41" i="6"/>
  <c r="Q41" i="6"/>
  <c r="S41" i="6" s="1"/>
  <c r="P41" i="6"/>
  <c r="G40" i="6" l="1"/>
  <c r="T41" i="6"/>
  <c r="AH40" i="6"/>
  <c r="AG41" i="6"/>
  <c r="AI41" i="6" s="1"/>
  <c r="AE42" i="6" s="1"/>
  <c r="AF41" i="6"/>
  <c r="AH41" i="6" s="1"/>
  <c r="AC41" i="6"/>
  <c r="AD42" i="6"/>
  <c r="Q42" i="6"/>
  <c r="P42" i="6"/>
  <c r="N42" i="6"/>
  <c r="O43" i="6"/>
  <c r="R42" i="6"/>
  <c r="T42" i="6" s="1"/>
  <c r="E41" i="6"/>
  <c r="C41" i="6"/>
  <c r="A41" i="6"/>
  <c r="B42" i="6"/>
  <c r="D41" i="6"/>
  <c r="G41" i="6" l="1"/>
  <c r="S42" i="6"/>
  <c r="F41" i="6"/>
  <c r="B43" i="6"/>
  <c r="E42" i="6"/>
  <c r="D42" i="6"/>
  <c r="F42" i="6" s="1"/>
  <c r="C42" i="6"/>
  <c r="A42" i="6"/>
  <c r="R43" i="6"/>
  <c r="T43" i="6" s="1"/>
  <c r="Q43" i="6"/>
  <c r="S43" i="6" s="1"/>
  <c r="N43" i="6"/>
  <c r="O44" i="6"/>
  <c r="P43" i="6"/>
  <c r="AF42" i="6"/>
  <c r="AC42" i="6"/>
  <c r="AD43" i="6"/>
  <c r="AG42" i="6"/>
  <c r="AI42" i="6" s="1"/>
  <c r="AE43" i="6" s="1"/>
  <c r="AH42" i="6" l="1"/>
  <c r="G42" i="6"/>
  <c r="AD44" i="6"/>
  <c r="AG43" i="6"/>
  <c r="AI43" i="6" s="1"/>
  <c r="AE44" i="6" s="1"/>
  <c r="AF43" i="6"/>
  <c r="AH43" i="6" s="1"/>
  <c r="AC43" i="6"/>
  <c r="R44" i="6"/>
  <c r="Q44" i="6"/>
  <c r="P44" i="6"/>
  <c r="N44" i="6"/>
  <c r="O45" i="6"/>
  <c r="A43" i="6"/>
  <c r="B44" i="6"/>
  <c r="E43" i="6"/>
  <c r="C43" i="6"/>
  <c r="D43" i="6"/>
  <c r="S44" i="6" l="1"/>
  <c r="T44" i="6"/>
  <c r="F43" i="6"/>
  <c r="G43" i="6"/>
  <c r="N45" i="6"/>
  <c r="O46" i="6"/>
  <c r="R45" i="6"/>
  <c r="Q45" i="6"/>
  <c r="P45" i="6"/>
  <c r="E44" i="6"/>
  <c r="D44" i="6"/>
  <c r="C44" i="6"/>
  <c r="B45" i="6"/>
  <c r="A44" i="6"/>
  <c r="AC44" i="6"/>
  <c r="AD45" i="6"/>
  <c r="AG44" i="6"/>
  <c r="AI44" i="6" s="1"/>
  <c r="AE45" i="6" s="1"/>
  <c r="AF44" i="6"/>
  <c r="T45" i="6" l="1"/>
  <c r="AH44" i="6"/>
  <c r="S45" i="6"/>
  <c r="G44" i="6"/>
  <c r="F44" i="6"/>
  <c r="E45" i="6"/>
  <c r="C45" i="6"/>
  <c r="A45" i="6"/>
  <c r="B46" i="6"/>
  <c r="D45" i="6"/>
  <c r="F45" i="6" s="1"/>
  <c r="AG45" i="6"/>
  <c r="AI45" i="6" s="1"/>
  <c r="AE46" i="6" s="1"/>
  <c r="AF45" i="6"/>
  <c r="AC45" i="6"/>
  <c r="AD46" i="6"/>
  <c r="Q46" i="6"/>
  <c r="P46" i="6"/>
  <c r="N46" i="6"/>
  <c r="O47" i="6"/>
  <c r="R46" i="6"/>
  <c r="AH45" i="6" l="1"/>
  <c r="G45" i="6"/>
  <c r="T46" i="6"/>
  <c r="B47" i="6"/>
  <c r="E46" i="6"/>
  <c r="D46" i="6"/>
  <c r="F46" i="6" s="1"/>
  <c r="C46" i="6"/>
  <c r="G46" i="6"/>
  <c r="A46" i="6"/>
  <c r="S46" i="6"/>
  <c r="R47" i="6"/>
  <c r="T47" i="6" s="1"/>
  <c r="Q47" i="6"/>
  <c r="N47" i="6"/>
  <c r="O48" i="6"/>
  <c r="P47" i="6"/>
  <c r="AF46" i="6"/>
  <c r="AC46" i="6"/>
  <c r="AD47" i="6"/>
  <c r="AG46" i="6"/>
  <c r="AI46" i="6" s="1"/>
  <c r="AE47" i="6" s="1"/>
  <c r="AH46" i="6" l="1"/>
  <c r="S47" i="6"/>
  <c r="AD48" i="6"/>
  <c r="AG47" i="6"/>
  <c r="AI47" i="6" s="1"/>
  <c r="AE48" i="6" s="1"/>
  <c r="AF47" i="6"/>
  <c r="AC47" i="6"/>
  <c r="R48" i="6"/>
  <c r="Q48" i="6"/>
  <c r="S48" i="6" s="1"/>
  <c r="P48" i="6"/>
  <c r="N48" i="6"/>
  <c r="O49" i="6"/>
  <c r="A47" i="6"/>
  <c r="B48" i="6"/>
  <c r="E47" i="6"/>
  <c r="C47" i="6"/>
  <c r="D47" i="6"/>
  <c r="F47" i="6" s="1"/>
  <c r="T48" i="6" l="1"/>
  <c r="AH47" i="6"/>
  <c r="G47" i="6"/>
  <c r="E48" i="6"/>
  <c r="D48" i="6"/>
  <c r="F48" i="6" s="1"/>
  <c r="C48" i="6"/>
  <c r="B49" i="6"/>
  <c r="A48" i="6"/>
  <c r="N49" i="6"/>
  <c r="O50" i="6"/>
  <c r="R49" i="6"/>
  <c r="T49" i="6" s="1"/>
  <c r="Q49" i="6"/>
  <c r="P49" i="6"/>
  <c r="AC48" i="6"/>
  <c r="AG48" i="6"/>
  <c r="AI48" i="6" s="1"/>
  <c r="AE49" i="6" s="1"/>
  <c r="AF48" i="6"/>
  <c r="AH48" i="6" s="1"/>
  <c r="AD49" i="6"/>
  <c r="G48" i="6" l="1"/>
  <c r="S49" i="6"/>
  <c r="AG49" i="6"/>
  <c r="AF49" i="6"/>
  <c r="AC49" i="6"/>
  <c r="AD50" i="6"/>
  <c r="AI49" i="6"/>
  <c r="AE50" i="6" s="1"/>
  <c r="Q50" i="6"/>
  <c r="P50" i="6"/>
  <c r="N50" i="6"/>
  <c r="O51" i="6"/>
  <c r="R50" i="6"/>
  <c r="T50" i="6" s="1"/>
  <c r="E49" i="6"/>
  <c r="C49" i="6"/>
  <c r="A49" i="6"/>
  <c r="B50" i="6"/>
  <c r="D49" i="6"/>
  <c r="AH49" i="6" l="1"/>
  <c r="F49" i="6"/>
  <c r="S50" i="6"/>
  <c r="G49" i="6"/>
  <c r="C50" i="6" s="1"/>
  <c r="R51" i="6"/>
  <c r="Q51" i="6"/>
  <c r="S51" i="6" s="1"/>
  <c r="N51" i="6"/>
  <c r="O52" i="6"/>
  <c r="P51" i="6"/>
  <c r="T51" i="6" s="1"/>
  <c r="B51" i="6"/>
  <c r="E50" i="6"/>
  <c r="D50" i="6"/>
  <c r="A50" i="6"/>
  <c r="AF50" i="6"/>
  <c r="AC50" i="6"/>
  <c r="AG50" i="6"/>
  <c r="AI50" i="6" s="1"/>
  <c r="AE51" i="6" s="1"/>
  <c r="AD51" i="6"/>
  <c r="F50" i="6" l="1"/>
  <c r="G50" i="6"/>
  <c r="AH50" i="6"/>
  <c r="A51" i="6"/>
  <c r="B52" i="6"/>
  <c r="E51" i="6"/>
  <c r="D51" i="6"/>
  <c r="F51" i="6" s="1"/>
  <c r="C51" i="6"/>
  <c r="R52" i="6"/>
  <c r="Q52" i="6"/>
  <c r="S52" i="6" s="1"/>
  <c r="P52" i="6"/>
  <c r="N52" i="6"/>
  <c r="O53" i="6"/>
  <c r="AD52" i="6"/>
  <c r="AG51" i="6"/>
  <c r="AI51" i="6" s="1"/>
  <c r="AE52" i="6" s="1"/>
  <c r="AF51" i="6"/>
  <c r="AH51" i="6" s="1"/>
  <c r="AC51" i="6"/>
  <c r="T52" i="6" l="1"/>
  <c r="G51" i="6"/>
  <c r="AC52" i="6"/>
  <c r="AG52" i="6"/>
  <c r="AI52" i="6" s="1"/>
  <c r="AE53" i="6" s="1"/>
  <c r="AF52" i="6"/>
  <c r="AH52" i="6" s="1"/>
  <c r="AD53" i="6"/>
  <c r="E52" i="6"/>
  <c r="D52" i="6"/>
  <c r="C52" i="6"/>
  <c r="B53" i="6"/>
  <c r="A52" i="6"/>
  <c r="N53" i="6"/>
  <c r="O54" i="6"/>
  <c r="R53" i="6"/>
  <c r="Q53" i="6"/>
  <c r="S53" i="6" s="1"/>
  <c r="P53" i="6"/>
  <c r="G52" i="6" l="1"/>
  <c r="F52" i="6"/>
  <c r="T53" i="6"/>
  <c r="AG53" i="6"/>
  <c r="AF53" i="6"/>
  <c r="AH53" i="6" s="1"/>
  <c r="AC53" i="6"/>
  <c r="AD54" i="6"/>
  <c r="AI53" i="6"/>
  <c r="AE54" i="6" s="1"/>
  <c r="Q54" i="6"/>
  <c r="P54" i="6"/>
  <c r="N54" i="6"/>
  <c r="O55" i="6"/>
  <c r="R54" i="6"/>
  <c r="E53" i="6"/>
  <c r="C53" i="6"/>
  <c r="A53" i="6"/>
  <c r="B54" i="6"/>
  <c r="D53" i="6"/>
  <c r="T54" i="6" l="1"/>
  <c r="S54" i="6"/>
  <c r="G53" i="6"/>
  <c r="F53" i="6"/>
  <c r="R55" i="6"/>
  <c r="Q55" i="6"/>
  <c r="S55" i="6" s="1"/>
  <c r="N55" i="6"/>
  <c r="O56" i="6"/>
  <c r="P55" i="6"/>
  <c r="T55" i="6" s="1"/>
  <c r="AI54" i="6"/>
  <c r="AE55" i="6" s="1"/>
  <c r="AF54" i="6"/>
  <c r="AH54" i="6" s="1"/>
  <c r="AC54" i="6"/>
  <c r="AD55" i="6"/>
  <c r="AG54" i="6"/>
  <c r="B55" i="6"/>
  <c r="E54" i="6"/>
  <c r="D54" i="6"/>
  <c r="F54" i="6" s="1"/>
  <c r="C54" i="6"/>
  <c r="A54" i="6"/>
  <c r="G54" i="6" l="1"/>
  <c r="AD56" i="6"/>
  <c r="AG55" i="6"/>
  <c r="AI55" i="6" s="1"/>
  <c r="AE56" i="6" s="1"/>
  <c r="AF55" i="6"/>
  <c r="AH55" i="6" s="1"/>
  <c r="AC55" i="6"/>
  <c r="R56" i="6"/>
  <c r="Q56" i="6"/>
  <c r="S56" i="6" s="1"/>
  <c r="P56" i="6"/>
  <c r="N56" i="6"/>
  <c r="O57" i="6"/>
  <c r="A55" i="6"/>
  <c r="B56" i="6"/>
  <c r="E55" i="6"/>
  <c r="D55" i="6"/>
  <c r="C55" i="6"/>
  <c r="T56" i="6" l="1"/>
  <c r="G55" i="6"/>
  <c r="F55" i="6"/>
  <c r="N57" i="6"/>
  <c r="O58" i="6"/>
  <c r="R57" i="6"/>
  <c r="Q57" i="6"/>
  <c r="S57" i="6" s="1"/>
  <c r="P57" i="6"/>
  <c r="E56" i="6"/>
  <c r="D56" i="6"/>
  <c r="F56" i="6" s="1"/>
  <c r="C56" i="6"/>
  <c r="G56" i="6" s="1"/>
  <c r="B57" i="6"/>
  <c r="A56" i="6"/>
  <c r="AC56" i="6"/>
  <c r="AD57" i="6"/>
  <c r="AF56" i="6"/>
  <c r="AG56" i="6"/>
  <c r="AI56" i="6" s="1"/>
  <c r="AE57" i="6" s="1"/>
  <c r="T57" i="6" l="1"/>
  <c r="AH56" i="6"/>
  <c r="E57" i="6"/>
  <c r="C57" i="6"/>
  <c r="A57" i="6"/>
  <c r="B58" i="6"/>
  <c r="D57" i="6"/>
  <c r="F57" i="6" s="1"/>
  <c r="Q58" i="6"/>
  <c r="P58" i="6"/>
  <c r="N58" i="6"/>
  <c r="O59" i="6"/>
  <c r="R58" i="6"/>
  <c r="T58" i="6" s="1"/>
  <c r="AG57" i="6"/>
  <c r="AI57" i="6" s="1"/>
  <c r="AE58" i="6" s="1"/>
  <c r="AF57" i="6"/>
  <c r="AC57" i="6"/>
  <c r="AD58" i="6"/>
  <c r="AH57" i="6" l="1"/>
  <c r="G57" i="6"/>
  <c r="S58" i="6"/>
  <c r="AF58" i="6"/>
  <c r="AC58" i="6"/>
  <c r="AD59" i="6"/>
  <c r="AG58" i="6"/>
  <c r="AI58" i="6" s="1"/>
  <c r="AE59" i="6" s="1"/>
  <c r="B59" i="6"/>
  <c r="E58" i="6"/>
  <c r="D58" i="6"/>
  <c r="F58" i="6" s="1"/>
  <c r="C58" i="6"/>
  <c r="A58" i="6"/>
  <c r="R59" i="6"/>
  <c r="Q59" i="6"/>
  <c r="S59" i="6" s="1"/>
  <c r="N59" i="6"/>
  <c r="O60" i="6"/>
  <c r="P59" i="6"/>
  <c r="G58" i="6" l="1"/>
  <c r="AH58" i="6"/>
  <c r="T59" i="6"/>
  <c r="R60" i="6"/>
  <c r="Q60" i="6"/>
  <c r="P60" i="6"/>
  <c r="T60" i="6" s="1"/>
  <c r="N60" i="6"/>
  <c r="O61" i="6"/>
  <c r="S60" i="6"/>
  <c r="A59" i="6"/>
  <c r="B60" i="6"/>
  <c r="E59" i="6"/>
  <c r="C59" i="6"/>
  <c r="D59" i="6"/>
  <c r="AD60" i="6"/>
  <c r="AG59" i="6"/>
  <c r="AI59" i="6" s="1"/>
  <c r="AE60" i="6" s="1"/>
  <c r="AF59" i="6"/>
  <c r="AH59" i="6" s="1"/>
  <c r="AC59" i="6"/>
  <c r="F59" i="6" l="1"/>
  <c r="G59" i="6"/>
  <c r="E60" i="6"/>
  <c r="D60" i="6"/>
  <c r="C60" i="6"/>
  <c r="G60" i="6" s="1"/>
  <c r="B61" i="6"/>
  <c r="F60" i="6"/>
  <c r="A60" i="6"/>
  <c r="AC60" i="6"/>
  <c r="AI60" i="6"/>
  <c r="AE61" i="6" s="1"/>
  <c r="AH60" i="6"/>
  <c r="AD61" i="6"/>
  <c r="AG60" i="6"/>
  <c r="AF60" i="6"/>
  <c r="N61" i="6"/>
  <c r="O62" i="6"/>
  <c r="R61" i="6"/>
  <c r="Q61" i="6"/>
  <c r="S61" i="6" s="1"/>
  <c r="P61" i="6"/>
  <c r="T61" i="6" l="1"/>
  <c r="E61" i="6"/>
  <c r="C61" i="6"/>
  <c r="A61" i="6"/>
  <c r="B62" i="6"/>
  <c r="D61" i="6"/>
  <c r="F61" i="6" s="1"/>
  <c r="AG61" i="6"/>
  <c r="AI61" i="6" s="1"/>
  <c r="AE62" i="6" s="1"/>
  <c r="AF61" i="6"/>
  <c r="AC61" i="6"/>
  <c r="AD62" i="6"/>
  <c r="Q62" i="6"/>
  <c r="P62" i="6"/>
  <c r="N62" i="6"/>
  <c r="O63" i="6"/>
  <c r="R62" i="6"/>
  <c r="G61" i="6" l="1"/>
  <c r="AH61" i="6"/>
  <c r="S62" i="6"/>
  <c r="AF62" i="6"/>
  <c r="AC62" i="6"/>
  <c r="AD63" i="6"/>
  <c r="AG62" i="6"/>
  <c r="AI62" i="6" s="1"/>
  <c r="AE63" i="6" s="1"/>
  <c r="T62" i="6"/>
  <c r="P63" i="6" s="1"/>
  <c r="R63" i="6"/>
  <c r="Q63" i="6"/>
  <c r="S63" i="6" s="1"/>
  <c r="N63" i="6"/>
  <c r="O64" i="6"/>
  <c r="B63" i="6"/>
  <c r="E62" i="6"/>
  <c r="D62" i="6"/>
  <c r="C62" i="6"/>
  <c r="A62" i="6"/>
  <c r="G62" i="6" l="1"/>
  <c r="AH62" i="6"/>
  <c r="T63" i="6"/>
  <c r="F62" i="6"/>
  <c r="AD64" i="6"/>
  <c r="AG63" i="6"/>
  <c r="AI63" i="6" s="1"/>
  <c r="AE64" i="6" s="1"/>
  <c r="AF63" i="6"/>
  <c r="AH63" i="6" s="1"/>
  <c r="AC63" i="6"/>
  <c r="A63" i="6"/>
  <c r="B64" i="6"/>
  <c r="E63" i="6"/>
  <c r="D63" i="6"/>
  <c r="F63" i="6" s="1"/>
  <c r="C63" i="6"/>
  <c r="R64" i="6"/>
  <c r="Q64" i="6"/>
  <c r="P64" i="6"/>
  <c r="N64" i="6"/>
  <c r="O65" i="6"/>
  <c r="S64" i="6" l="1"/>
  <c r="G63" i="6"/>
  <c r="T64" i="6"/>
  <c r="P65" i="6" s="1"/>
  <c r="E64" i="6"/>
  <c r="D64" i="6"/>
  <c r="F64" i="6" s="1"/>
  <c r="C64" i="6"/>
  <c r="B65" i="6"/>
  <c r="A64" i="6"/>
  <c r="N65" i="6"/>
  <c r="O66" i="6"/>
  <c r="R65" i="6"/>
  <c r="Q65" i="6"/>
  <c r="AC64" i="6"/>
  <c r="AG64" i="6"/>
  <c r="AI64" i="6" s="1"/>
  <c r="AE65" i="6" s="1"/>
  <c r="AF64" i="6"/>
  <c r="AH64" i="6" s="1"/>
  <c r="AD65" i="6"/>
  <c r="G64" i="6" l="1"/>
  <c r="T65" i="6"/>
  <c r="S65" i="6"/>
  <c r="AG65" i="6"/>
  <c r="AF65" i="6"/>
  <c r="AH65" i="6" s="1"/>
  <c r="AC65" i="6"/>
  <c r="AD66" i="6"/>
  <c r="AI65" i="6"/>
  <c r="AE66" i="6" s="1"/>
  <c r="Q66" i="6"/>
  <c r="P66" i="6"/>
  <c r="N66" i="6"/>
  <c r="O67" i="6"/>
  <c r="R66" i="6"/>
  <c r="E65" i="6"/>
  <c r="C65" i="6"/>
  <c r="A65" i="6"/>
  <c r="B66" i="6"/>
  <c r="D65" i="6"/>
  <c r="T66" i="6" l="1"/>
  <c r="F65" i="6"/>
  <c r="S66" i="6"/>
  <c r="G65" i="6"/>
  <c r="C66" i="6" s="1"/>
  <c r="R67" i="6"/>
  <c r="Q67" i="6"/>
  <c r="S67" i="6" s="1"/>
  <c r="N67" i="6"/>
  <c r="O68" i="6"/>
  <c r="P67" i="6"/>
  <c r="T67" i="6" s="1"/>
  <c r="B67" i="6"/>
  <c r="E66" i="6"/>
  <c r="D66" i="6"/>
  <c r="F66" i="6" s="1"/>
  <c r="A66" i="6"/>
  <c r="AF66" i="6"/>
  <c r="AC66" i="6"/>
  <c r="AG66" i="6"/>
  <c r="AI66" i="6" s="1"/>
  <c r="AE67" i="6" s="1"/>
  <c r="AD67" i="6"/>
  <c r="AH66" i="6" l="1"/>
  <c r="G66" i="6"/>
  <c r="AD68" i="6"/>
  <c r="AG67" i="6"/>
  <c r="AI67" i="6" s="1"/>
  <c r="AE68" i="6" s="1"/>
  <c r="AF67" i="6"/>
  <c r="AH67" i="6" s="1"/>
  <c r="AC67" i="6"/>
  <c r="R68" i="6"/>
  <c r="Q68" i="6"/>
  <c r="S68" i="6" s="1"/>
  <c r="P68" i="6"/>
  <c r="N68" i="6"/>
  <c r="O69" i="6"/>
  <c r="A67" i="6"/>
  <c r="B68" i="6"/>
  <c r="E67" i="6"/>
  <c r="D67" i="6"/>
  <c r="F67" i="6" s="1"/>
  <c r="C67" i="6"/>
  <c r="G67" i="6" s="1"/>
  <c r="T68" i="6" l="1"/>
  <c r="N69" i="6"/>
  <c r="O70" i="6"/>
  <c r="R69" i="6"/>
  <c r="Q69" i="6"/>
  <c r="S69" i="6" s="1"/>
  <c r="P69" i="6"/>
  <c r="E68" i="6"/>
  <c r="D68" i="6"/>
  <c r="C68" i="6"/>
  <c r="B69" i="6"/>
  <c r="A68" i="6"/>
  <c r="AC68" i="6"/>
  <c r="AG68" i="6"/>
  <c r="AI68" i="6" s="1"/>
  <c r="AE69" i="6" s="1"/>
  <c r="AF68" i="6"/>
  <c r="AH68" i="6" s="1"/>
  <c r="AD69" i="6"/>
  <c r="F68" i="6" l="1"/>
  <c r="T69" i="6"/>
  <c r="P70" i="6" s="1"/>
  <c r="E69" i="6"/>
  <c r="A69" i="6"/>
  <c r="B70" i="6"/>
  <c r="D69" i="6"/>
  <c r="F69" i="6" s="1"/>
  <c r="G68" i="6"/>
  <c r="C69" i="6" s="1"/>
  <c r="G69" i="6" s="1"/>
  <c r="AG69" i="6"/>
  <c r="AI69" i="6" s="1"/>
  <c r="AE70" i="6" s="1"/>
  <c r="AF69" i="6"/>
  <c r="AH69" i="6" s="1"/>
  <c r="AC69" i="6"/>
  <c r="AD70" i="6"/>
  <c r="Q70" i="6"/>
  <c r="N70" i="6"/>
  <c r="O71" i="6"/>
  <c r="R70" i="6"/>
  <c r="S70" i="6" l="1"/>
  <c r="T70" i="6"/>
  <c r="R71" i="6"/>
  <c r="Q71" i="6"/>
  <c r="S71" i="6" s="1"/>
  <c r="N71" i="6"/>
  <c r="O72" i="6"/>
  <c r="P71" i="6"/>
  <c r="T71" i="6" s="1"/>
  <c r="B71" i="6"/>
  <c r="E70" i="6"/>
  <c r="D70" i="6"/>
  <c r="F70" i="6" s="1"/>
  <c r="C70" i="6"/>
  <c r="A70" i="6"/>
  <c r="AF70" i="6"/>
  <c r="AC70" i="6"/>
  <c r="AD71" i="6"/>
  <c r="AG70" i="6"/>
  <c r="AI70" i="6" s="1"/>
  <c r="AE71" i="6" s="1"/>
  <c r="G70" i="6" l="1"/>
  <c r="AH70" i="6"/>
  <c r="A71" i="6"/>
  <c r="B72" i="6"/>
  <c r="E71" i="6"/>
  <c r="D71" i="6"/>
  <c r="F71" i="6" s="1"/>
  <c r="C71" i="6"/>
  <c r="AD72" i="6"/>
  <c r="AG71" i="6"/>
  <c r="AI71" i="6" s="1"/>
  <c r="AE72" i="6" s="1"/>
  <c r="AF71" i="6"/>
  <c r="AH71" i="6" s="1"/>
  <c r="AC71" i="6"/>
  <c r="R72" i="6"/>
  <c r="Q72" i="6"/>
  <c r="P72" i="6"/>
  <c r="N72" i="6"/>
  <c r="O73" i="6"/>
  <c r="G71" i="6" l="1"/>
  <c r="S72" i="6"/>
  <c r="T72" i="6"/>
  <c r="N73" i="6"/>
  <c r="O74" i="6"/>
  <c r="R73" i="6"/>
  <c r="Q73" i="6"/>
  <c r="P73" i="6"/>
  <c r="AC72" i="6"/>
  <c r="AD73" i="6"/>
  <c r="AF72" i="6"/>
  <c r="AH72" i="6" s="1"/>
  <c r="AG72" i="6"/>
  <c r="AI72" i="6" s="1"/>
  <c r="AE73" i="6" s="1"/>
  <c r="E72" i="6"/>
  <c r="D72" i="6"/>
  <c r="C72" i="6"/>
  <c r="B73" i="6"/>
  <c r="A72" i="6"/>
  <c r="T73" i="6" l="1"/>
  <c r="S73" i="6"/>
  <c r="G72" i="6"/>
  <c r="F72" i="6"/>
  <c r="AG73" i="6"/>
  <c r="AI73" i="6" s="1"/>
  <c r="AE74" i="6" s="1"/>
  <c r="AF73" i="6"/>
  <c r="AC73" i="6"/>
  <c r="AD74" i="6"/>
  <c r="E73" i="6"/>
  <c r="C73" i="6"/>
  <c r="A73" i="6"/>
  <c r="B74" i="6"/>
  <c r="D73" i="6"/>
  <c r="Q74" i="6"/>
  <c r="P74" i="6"/>
  <c r="N74" i="6"/>
  <c r="O75" i="6"/>
  <c r="R74" i="6"/>
  <c r="AH73" i="6" l="1"/>
  <c r="G73" i="6"/>
  <c r="S74" i="6"/>
  <c r="F73" i="6"/>
  <c r="B75" i="6"/>
  <c r="E74" i="6"/>
  <c r="D74" i="6"/>
  <c r="F74" i="6" s="1"/>
  <c r="C74" i="6"/>
  <c r="G74" i="6" s="1"/>
  <c r="A74" i="6"/>
  <c r="AF74" i="6"/>
  <c r="AH74" i="6" s="1"/>
  <c r="AC74" i="6"/>
  <c r="AD75" i="6"/>
  <c r="AG74" i="6"/>
  <c r="AI74" i="6" s="1"/>
  <c r="AE75" i="6" s="1"/>
  <c r="T74" i="6"/>
  <c r="R75" i="6"/>
  <c r="Q75" i="6"/>
  <c r="S75" i="6" s="1"/>
  <c r="N75" i="6"/>
  <c r="O76" i="6"/>
  <c r="P75" i="6"/>
  <c r="T75" i="6" s="1"/>
  <c r="AD76" i="6" l="1"/>
  <c r="AG75" i="6"/>
  <c r="AI75" i="6" s="1"/>
  <c r="AE76" i="6" s="1"/>
  <c r="AF75" i="6"/>
  <c r="AC75" i="6"/>
  <c r="R76" i="6"/>
  <c r="Q76" i="6"/>
  <c r="S76" i="6" s="1"/>
  <c r="P76" i="6"/>
  <c r="N76" i="6"/>
  <c r="O77" i="6"/>
  <c r="A75" i="6"/>
  <c r="B76" i="6"/>
  <c r="E75" i="6"/>
  <c r="C75" i="6"/>
  <c r="D75" i="6"/>
  <c r="AH75" i="6" l="1"/>
  <c r="T76" i="6"/>
  <c r="F75" i="6"/>
  <c r="G75" i="6"/>
  <c r="E76" i="6"/>
  <c r="D76" i="6"/>
  <c r="C76" i="6"/>
  <c r="B77" i="6"/>
  <c r="A76" i="6"/>
  <c r="N77" i="6"/>
  <c r="O78" i="6"/>
  <c r="R77" i="6"/>
  <c r="T77" i="6" s="1"/>
  <c r="Q77" i="6"/>
  <c r="P77" i="6"/>
  <c r="AC76" i="6"/>
  <c r="AD77" i="6"/>
  <c r="AF76" i="6"/>
  <c r="AG76" i="6"/>
  <c r="AI76" i="6" s="1"/>
  <c r="AE77" i="6" s="1"/>
  <c r="S77" i="6" l="1"/>
  <c r="AH76" i="6"/>
  <c r="G76" i="6"/>
  <c r="C77" i="6" s="1"/>
  <c r="Q78" i="6"/>
  <c r="P78" i="6"/>
  <c r="N78" i="6"/>
  <c r="O79" i="6"/>
  <c r="R78" i="6"/>
  <c r="T78" i="6" s="1"/>
  <c r="AG77" i="6"/>
  <c r="AI77" i="6" s="1"/>
  <c r="AE78" i="6" s="1"/>
  <c r="AF77" i="6"/>
  <c r="AH77" i="6" s="1"/>
  <c r="AC77" i="6"/>
  <c r="AD78" i="6"/>
  <c r="E77" i="6"/>
  <c r="A77" i="6"/>
  <c r="B78" i="6"/>
  <c r="D77" i="6"/>
  <c r="F76" i="6"/>
  <c r="G77" i="6" l="1"/>
  <c r="F77" i="6"/>
  <c r="AF78" i="6"/>
  <c r="AC78" i="6"/>
  <c r="AD79" i="6"/>
  <c r="AG78" i="6"/>
  <c r="AI78" i="6" s="1"/>
  <c r="AE79" i="6" s="1"/>
  <c r="B79" i="6"/>
  <c r="E78" i="6"/>
  <c r="D78" i="6"/>
  <c r="F78" i="6" s="1"/>
  <c r="C78" i="6"/>
  <c r="A78" i="6"/>
  <c r="R79" i="6"/>
  <c r="Q79" i="6"/>
  <c r="N79" i="6"/>
  <c r="O80" i="6"/>
  <c r="P79" i="6"/>
  <c r="S78" i="6"/>
  <c r="T79" i="6" l="1"/>
  <c r="S79" i="6"/>
  <c r="G78" i="6"/>
  <c r="AH78" i="6"/>
  <c r="A79" i="6"/>
  <c r="B80" i="6"/>
  <c r="E79" i="6"/>
  <c r="D79" i="6"/>
  <c r="C79" i="6"/>
  <c r="R80" i="6"/>
  <c r="Q80" i="6"/>
  <c r="P80" i="6"/>
  <c r="N80" i="6"/>
  <c r="O81" i="6"/>
  <c r="AD80" i="6"/>
  <c r="AG79" i="6"/>
  <c r="AI79" i="6" s="1"/>
  <c r="AE80" i="6" s="1"/>
  <c r="AF79" i="6"/>
  <c r="AH79" i="6" s="1"/>
  <c r="AC79" i="6"/>
  <c r="S80" i="6" l="1"/>
  <c r="T80" i="6"/>
  <c r="P81" i="6" s="1"/>
  <c r="F79" i="6"/>
  <c r="G79" i="6"/>
  <c r="C80" i="6" s="1"/>
  <c r="AC80" i="6"/>
  <c r="AG80" i="6"/>
  <c r="AI80" i="6" s="1"/>
  <c r="AE81" i="6" s="1"/>
  <c r="AF80" i="6"/>
  <c r="AH80" i="6" s="1"/>
  <c r="AD81" i="6"/>
  <c r="N81" i="6"/>
  <c r="O82" i="6"/>
  <c r="R81" i="6"/>
  <c r="Q81" i="6"/>
  <c r="S81" i="6" s="1"/>
  <c r="E80" i="6"/>
  <c r="D80" i="6"/>
  <c r="B81" i="6"/>
  <c r="A80" i="6"/>
  <c r="T81" i="6" l="1"/>
  <c r="F80" i="6"/>
  <c r="G80" i="6"/>
  <c r="R82" i="6"/>
  <c r="Q82" i="6"/>
  <c r="P82" i="6"/>
  <c r="N82" i="6"/>
  <c r="O83" i="6"/>
  <c r="E81" i="6"/>
  <c r="C81" i="6"/>
  <c r="A81" i="6"/>
  <c r="B82" i="6"/>
  <c r="D81" i="6"/>
  <c r="AG81" i="6"/>
  <c r="AI81" i="6" s="1"/>
  <c r="AE82" i="6" s="1"/>
  <c r="AF81" i="6"/>
  <c r="AC81" i="6"/>
  <c r="AD82" i="6"/>
  <c r="AH81" i="6" l="1"/>
  <c r="G81" i="6"/>
  <c r="F81" i="6"/>
  <c r="S82" i="6"/>
  <c r="AF82" i="6"/>
  <c r="AC82" i="6"/>
  <c r="AD83" i="6"/>
  <c r="AG82" i="6"/>
  <c r="AI82" i="6" s="1"/>
  <c r="AE83" i="6" s="1"/>
  <c r="B83" i="6"/>
  <c r="E82" i="6"/>
  <c r="D82" i="6"/>
  <c r="C82" i="6"/>
  <c r="A82" i="6"/>
  <c r="T82" i="6"/>
  <c r="R83" i="6"/>
  <c r="Q83" i="6"/>
  <c r="S83" i="6" s="1"/>
  <c r="N83" i="6"/>
  <c r="O84" i="6"/>
  <c r="P83" i="6"/>
  <c r="T83" i="6" s="1"/>
  <c r="F82" i="6" l="1"/>
  <c r="AH82" i="6"/>
  <c r="G82" i="6"/>
  <c r="O85" i="6"/>
  <c r="R84" i="6"/>
  <c r="Q84" i="6"/>
  <c r="S84" i="6" s="1"/>
  <c r="P84" i="6"/>
  <c r="T84" i="6" s="1"/>
  <c r="N84" i="6"/>
  <c r="C83" i="6"/>
  <c r="A83" i="6"/>
  <c r="B84" i="6"/>
  <c r="E83" i="6"/>
  <c r="D83" i="6"/>
  <c r="AC83" i="6"/>
  <c r="AD84" i="6"/>
  <c r="AG83" i="6"/>
  <c r="AI83" i="6" s="1"/>
  <c r="AE84" i="6" s="1"/>
  <c r="AF83" i="6"/>
  <c r="AH83" i="6" s="1"/>
  <c r="F83" i="6" l="1"/>
  <c r="G83" i="6"/>
  <c r="C84" i="6" s="1"/>
  <c r="E84" i="6"/>
  <c r="D84" i="6"/>
  <c r="F84" i="6" s="1"/>
  <c r="B85" i="6"/>
  <c r="A84" i="6"/>
  <c r="AF84" i="6"/>
  <c r="AC84" i="6"/>
  <c r="AD85" i="6"/>
  <c r="AG84" i="6"/>
  <c r="AI84" i="6" s="1"/>
  <c r="AE85" i="6" s="1"/>
  <c r="N85" i="6"/>
  <c r="O86" i="6"/>
  <c r="R85" i="6"/>
  <c r="Q85" i="6"/>
  <c r="S85" i="6" s="1"/>
  <c r="P85" i="6"/>
  <c r="T85" i="6" s="1"/>
  <c r="AH84" i="6" l="1"/>
  <c r="G84" i="6"/>
  <c r="AG85" i="6"/>
  <c r="AI85" i="6" s="1"/>
  <c r="AE86" i="6" s="1"/>
  <c r="AF85" i="6"/>
  <c r="AH85" i="6" s="1"/>
  <c r="AC85" i="6"/>
  <c r="AD86" i="6"/>
  <c r="E85" i="6"/>
  <c r="C85" i="6"/>
  <c r="A85" i="6"/>
  <c r="B86" i="6"/>
  <c r="D85" i="6"/>
  <c r="R86" i="6"/>
  <c r="T86" i="6" s="1"/>
  <c r="Q86" i="6"/>
  <c r="P86" i="6"/>
  <c r="N86" i="6"/>
  <c r="O87" i="6"/>
  <c r="S86" i="6" l="1"/>
  <c r="G85" i="6"/>
  <c r="F85" i="6"/>
  <c r="B87" i="6"/>
  <c r="E86" i="6"/>
  <c r="D86" i="6"/>
  <c r="F86" i="6" s="1"/>
  <c r="C86" i="6"/>
  <c r="G86" i="6"/>
  <c r="A86" i="6"/>
  <c r="AF86" i="6"/>
  <c r="AC86" i="6"/>
  <c r="AG86" i="6"/>
  <c r="AI86" i="6" s="1"/>
  <c r="AE87" i="6" s="1"/>
  <c r="AD87" i="6"/>
  <c r="R87" i="6"/>
  <c r="Q87" i="6"/>
  <c r="S87" i="6" s="1"/>
  <c r="N87" i="6"/>
  <c r="O88" i="6"/>
  <c r="P87" i="6"/>
  <c r="T87" i="6" s="1"/>
  <c r="AH86" i="6" l="1"/>
  <c r="O89" i="6"/>
  <c r="R88" i="6"/>
  <c r="Q88" i="6"/>
  <c r="P88" i="6"/>
  <c r="T88" i="6" s="1"/>
  <c r="N88" i="6"/>
  <c r="S88" i="6"/>
  <c r="AC87" i="6"/>
  <c r="AD88" i="6"/>
  <c r="AG87" i="6"/>
  <c r="AI87" i="6" s="1"/>
  <c r="AE88" i="6" s="1"/>
  <c r="AF87" i="6"/>
  <c r="AH87" i="6" s="1"/>
  <c r="C87" i="6"/>
  <c r="A87" i="6"/>
  <c r="B88" i="6"/>
  <c r="E87" i="6"/>
  <c r="D87" i="6"/>
  <c r="F87" i="6" l="1"/>
  <c r="G87" i="6"/>
  <c r="E88" i="6"/>
  <c r="D88" i="6"/>
  <c r="F88" i="6" s="1"/>
  <c r="C88" i="6"/>
  <c r="B89" i="6"/>
  <c r="G88" i="6"/>
  <c r="A88" i="6"/>
  <c r="AF88" i="6"/>
  <c r="AC88" i="6"/>
  <c r="AG88" i="6"/>
  <c r="AH88" i="6" s="1"/>
  <c r="AD89" i="6"/>
  <c r="N89" i="6"/>
  <c r="O90" i="6"/>
  <c r="R89" i="6"/>
  <c r="Q89" i="6"/>
  <c r="S89" i="6" s="1"/>
  <c r="P89" i="6"/>
  <c r="T89" i="6" s="1"/>
  <c r="AI88" i="6" l="1"/>
  <c r="AE89" i="6" s="1"/>
  <c r="R90" i="6"/>
  <c r="Q90" i="6"/>
  <c r="P90" i="6"/>
  <c r="N90" i="6"/>
  <c r="O91" i="6"/>
  <c r="T90" i="6"/>
  <c r="S90" i="6"/>
  <c r="E89" i="6"/>
  <c r="F89" i="6" s="1"/>
  <c r="C89" i="6"/>
  <c r="A89" i="6"/>
  <c r="B90" i="6"/>
  <c r="D89" i="6"/>
  <c r="AG89" i="6"/>
  <c r="AF89" i="6"/>
  <c r="AH89" i="6" s="1"/>
  <c r="AC89" i="6"/>
  <c r="AD90" i="6"/>
  <c r="AI89" i="6" l="1"/>
  <c r="AE90" i="6" s="1"/>
  <c r="G89" i="6"/>
  <c r="AF90" i="6"/>
  <c r="AC90" i="6"/>
  <c r="AG90" i="6"/>
  <c r="AI90" i="6" s="1"/>
  <c r="AE91" i="6" s="1"/>
  <c r="AD91" i="6"/>
  <c r="R91" i="6"/>
  <c r="Q91" i="6"/>
  <c r="N91" i="6"/>
  <c r="O92" i="6"/>
  <c r="P91" i="6"/>
  <c r="B91" i="6"/>
  <c r="E90" i="6"/>
  <c r="D90" i="6"/>
  <c r="C90" i="6"/>
  <c r="A90" i="6"/>
  <c r="S91" i="6" l="1"/>
  <c r="T91" i="6"/>
  <c r="AH90" i="6"/>
  <c r="G90" i="6"/>
  <c r="C91" i="6" s="1"/>
  <c r="F90" i="6"/>
  <c r="O93" i="6"/>
  <c r="R92" i="6"/>
  <c r="Q92" i="6"/>
  <c r="S92" i="6" s="1"/>
  <c r="P92" i="6"/>
  <c r="T92" i="6" s="1"/>
  <c r="N92" i="6"/>
  <c r="AC91" i="6"/>
  <c r="AD92" i="6"/>
  <c r="AG91" i="6"/>
  <c r="AI91" i="6" s="1"/>
  <c r="AE92" i="6" s="1"/>
  <c r="AF91" i="6"/>
  <c r="A91" i="6"/>
  <c r="B92" i="6"/>
  <c r="E91" i="6"/>
  <c r="D91" i="6"/>
  <c r="F91" i="6" s="1"/>
  <c r="G91" i="6" l="1"/>
  <c r="AH91" i="6"/>
  <c r="AF92" i="6"/>
  <c r="AC92" i="6"/>
  <c r="AD93" i="6"/>
  <c r="AG92" i="6"/>
  <c r="AH92" i="6" s="1"/>
  <c r="E92" i="6"/>
  <c r="D92" i="6"/>
  <c r="C92" i="6"/>
  <c r="B93" i="6"/>
  <c r="A92" i="6"/>
  <c r="N93" i="6"/>
  <c r="O94" i="6"/>
  <c r="R93" i="6"/>
  <c r="Q93" i="6"/>
  <c r="S93" i="6" s="1"/>
  <c r="P93" i="6"/>
  <c r="T93" i="6" s="1"/>
  <c r="F92" i="6" l="1"/>
  <c r="G92" i="6"/>
  <c r="E93" i="6"/>
  <c r="C93" i="6"/>
  <c r="A93" i="6"/>
  <c r="B94" i="6"/>
  <c r="D93" i="6"/>
  <c r="F93" i="6" s="1"/>
  <c r="AI92" i="6"/>
  <c r="AE93" i="6" s="1"/>
  <c r="AG93" i="6"/>
  <c r="AF93" i="6"/>
  <c r="AH93" i="6" s="1"/>
  <c r="AC93" i="6"/>
  <c r="AD94" i="6"/>
  <c r="R94" i="6"/>
  <c r="Q94" i="6"/>
  <c r="P94" i="6"/>
  <c r="N94" i="6"/>
  <c r="O95" i="6"/>
  <c r="T94" i="6" l="1"/>
  <c r="S94" i="6"/>
  <c r="G93" i="6"/>
  <c r="C94" i="6" s="1"/>
  <c r="AI93" i="6"/>
  <c r="AE94" i="6" s="1"/>
  <c r="R95" i="6"/>
  <c r="Q95" i="6"/>
  <c r="S95" i="6" s="1"/>
  <c r="N95" i="6"/>
  <c r="O96" i="6"/>
  <c r="P95" i="6"/>
  <c r="B95" i="6"/>
  <c r="E94" i="6"/>
  <c r="D94" i="6"/>
  <c r="A94" i="6"/>
  <c r="AF94" i="6"/>
  <c r="AC94" i="6"/>
  <c r="AD95" i="6"/>
  <c r="AG94" i="6"/>
  <c r="AI94" i="6" s="1"/>
  <c r="AE95" i="6" s="1"/>
  <c r="T95" i="6" l="1"/>
  <c r="G94" i="6"/>
  <c r="AH94" i="6"/>
  <c r="F94" i="6"/>
  <c r="C95" i="6"/>
  <c r="A95" i="6"/>
  <c r="B96" i="6"/>
  <c r="E95" i="6"/>
  <c r="G95" i="6" s="1"/>
  <c r="D95" i="6"/>
  <c r="F95" i="6" s="1"/>
  <c r="O97" i="6"/>
  <c r="R96" i="6"/>
  <c r="Q96" i="6"/>
  <c r="S96" i="6" s="1"/>
  <c r="P96" i="6"/>
  <c r="N96" i="6"/>
  <c r="AC95" i="6"/>
  <c r="AD96" i="6"/>
  <c r="AG95" i="6"/>
  <c r="AI95" i="6" s="1"/>
  <c r="AE96" i="6" s="1"/>
  <c r="AF95" i="6"/>
  <c r="AH95" i="6" s="1"/>
  <c r="T96" i="6" l="1"/>
  <c r="N97" i="6"/>
  <c r="O98" i="6"/>
  <c r="R97" i="6"/>
  <c r="Q97" i="6"/>
  <c r="S97" i="6" s="1"/>
  <c r="P97" i="6"/>
  <c r="E96" i="6"/>
  <c r="D96" i="6"/>
  <c r="F96" i="6" s="1"/>
  <c r="C96" i="6"/>
  <c r="B97" i="6"/>
  <c r="A96" i="6"/>
  <c r="AF96" i="6"/>
  <c r="AC96" i="6"/>
  <c r="AD97" i="6"/>
  <c r="AG96" i="6"/>
  <c r="AI96" i="6" s="1"/>
  <c r="AE97" i="6" s="1"/>
  <c r="G96" i="6" l="1"/>
  <c r="T97" i="6"/>
  <c r="E97" i="6"/>
  <c r="C97" i="6"/>
  <c r="A97" i="6"/>
  <c r="B98" i="6"/>
  <c r="D97" i="6"/>
  <c r="F97" i="6" s="1"/>
  <c r="AG97" i="6"/>
  <c r="AI97" i="6" s="1"/>
  <c r="AE98" i="6" s="1"/>
  <c r="AF97" i="6"/>
  <c r="AH97" i="6" s="1"/>
  <c r="AC97" i="6"/>
  <c r="AD98" i="6"/>
  <c r="AH96" i="6"/>
  <c r="R98" i="6"/>
  <c r="Q98" i="6"/>
  <c r="P98" i="6"/>
  <c r="N98" i="6"/>
  <c r="O99" i="6"/>
  <c r="T98" i="6" l="1"/>
  <c r="S98" i="6"/>
  <c r="G97" i="6"/>
  <c r="R99" i="6"/>
  <c r="Q99" i="6"/>
  <c r="S99" i="6" s="1"/>
  <c r="N99" i="6"/>
  <c r="O100" i="6"/>
  <c r="P99" i="6"/>
  <c r="T99" i="6" s="1"/>
  <c r="B99" i="6"/>
  <c r="E98" i="6"/>
  <c r="D98" i="6"/>
  <c r="F98" i="6" s="1"/>
  <c r="C98" i="6"/>
  <c r="A98" i="6"/>
  <c r="AF98" i="6"/>
  <c r="AC98" i="6"/>
  <c r="AD99" i="6"/>
  <c r="AG98" i="6"/>
  <c r="AI98" i="6" s="1"/>
  <c r="AE99" i="6" s="1"/>
  <c r="AH98" i="6" l="1"/>
  <c r="G98" i="6"/>
  <c r="C99" i="6" s="1"/>
  <c r="A99" i="6"/>
  <c r="B100" i="6"/>
  <c r="E99" i="6"/>
  <c r="D99" i="6"/>
  <c r="F99" i="6" s="1"/>
  <c r="AC99" i="6"/>
  <c r="AD100" i="6"/>
  <c r="AG99" i="6"/>
  <c r="AI99" i="6" s="1"/>
  <c r="AE100" i="6" s="1"/>
  <c r="AF99" i="6"/>
  <c r="O101" i="6"/>
  <c r="R100" i="6"/>
  <c r="Q100" i="6"/>
  <c r="P100" i="6"/>
  <c r="N100" i="6"/>
  <c r="G99" i="6" l="1"/>
  <c r="S100" i="6"/>
  <c r="T100" i="6"/>
  <c r="AH99" i="6"/>
  <c r="AF100" i="6"/>
  <c r="AC100" i="6"/>
  <c r="AG100" i="6"/>
  <c r="AH100" i="6" s="1"/>
  <c r="AD101" i="6"/>
  <c r="E100" i="6"/>
  <c r="D100" i="6"/>
  <c r="F100" i="6" s="1"/>
  <c r="C100" i="6"/>
  <c r="B101" i="6"/>
  <c r="A100" i="6"/>
  <c r="N101" i="6"/>
  <c r="O102" i="6"/>
  <c r="R101" i="6"/>
  <c r="Q101" i="6"/>
  <c r="S101" i="6" s="1"/>
  <c r="P101" i="6"/>
  <c r="T101" i="6" l="1"/>
  <c r="G100" i="6"/>
  <c r="E101" i="6"/>
  <c r="C101" i="6"/>
  <c r="A101" i="6"/>
  <c r="B102" i="6"/>
  <c r="D101" i="6"/>
  <c r="F101" i="6" s="1"/>
  <c r="AG101" i="6"/>
  <c r="AF101" i="6"/>
  <c r="AH101" i="6" s="1"/>
  <c r="AC101" i="6"/>
  <c r="AD102" i="6"/>
  <c r="AI100" i="6"/>
  <c r="AE101" i="6" s="1"/>
  <c r="R102" i="6"/>
  <c r="Q102" i="6"/>
  <c r="P102" i="6"/>
  <c r="N102" i="6"/>
  <c r="O103" i="6"/>
  <c r="T102" i="6" l="1"/>
  <c r="AI101" i="6"/>
  <c r="AE102" i="6" s="1"/>
  <c r="G101" i="6"/>
  <c r="C102" i="6" s="1"/>
  <c r="S102" i="6"/>
  <c r="R103" i="6"/>
  <c r="Q103" i="6"/>
  <c r="S103" i="6" s="1"/>
  <c r="N103" i="6"/>
  <c r="O104" i="6"/>
  <c r="P103" i="6"/>
  <c r="B103" i="6"/>
  <c r="E102" i="6"/>
  <c r="D102" i="6"/>
  <c r="A102" i="6"/>
  <c r="AF102" i="6"/>
  <c r="AC102" i="6"/>
  <c r="AD103" i="6"/>
  <c r="AG102" i="6"/>
  <c r="AI102" i="6" s="1"/>
  <c r="AE103" i="6" s="1"/>
  <c r="T103" i="6" l="1"/>
  <c r="F102" i="6"/>
  <c r="AH102" i="6"/>
  <c r="G102" i="6"/>
  <c r="C103" i="6" s="1"/>
  <c r="A103" i="6"/>
  <c r="B104" i="6"/>
  <c r="E103" i="6"/>
  <c r="D103" i="6"/>
  <c r="O105" i="6"/>
  <c r="R104" i="6"/>
  <c r="Q104" i="6"/>
  <c r="S104" i="6" s="1"/>
  <c r="P104" i="6"/>
  <c r="N104" i="6"/>
  <c r="AC103" i="6"/>
  <c r="AD104" i="6"/>
  <c r="AG103" i="6"/>
  <c r="AI103" i="6" s="1"/>
  <c r="AE104" i="6" s="1"/>
  <c r="AF103" i="6"/>
  <c r="AH103" i="6" l="1"/>
  <c r="T104" i="6"/>
  <c r="F103" i="6"/>
  <c r="G103" i="6"/>
  <c r="N105" i="6"/>
  <c r="O106" i="6"/>
  <c r="R105" i="6"/>
  <c r="Q105" i="6"/>
  <c r="S105" i="6" s="1"/>
  <c r="P105" i="6"/>
  <c r="E104" i="6"/>
  <c r="D104" i="6"/>
  <c r="F104" i="6" s="1"/>
  <c r="C104" i="6"/>
  <c r="B105" i="6"/>
  <c r="A104" i="6"/>
  <c r="AF104" i="6"/>
  <c r="AC104" i="6"/>
  <c r="AD105" i="6"/>
  <c r="AG104" i="6"/>
  <c r="AI104" i="6" s="1"/>
  <c r="AE105" i="6" s="1"/>
  <c r="T105" i="6" l="1"/>
  <c r="G104" i="6"/>
  <c r="AG105" i="6"/>
  <c r="AI105" i="6" s="1"/>
  <c r="AE106" i="6" s="1"/>
  <c r="AF105" i="6"/>
  <c r="AH105" i="6" s="1"/>
  <c r="AC105" i="6"/>
  <c r="AD106" i="6"/>
  <c r="AH104" i="6"/>
  <c r="R106" i="6"/>
  <c r="Q106" i="6"/>
  <c r="S106" i="6" s="1"/>
  <c r="P106" i="6"/>
  <c r="N106" i="6"/>
  <c r="O107" i="6"/>
  <c r="E105" i="6"/>
  <c r="C105" i="6"/>
  <c r="A105" i="6"/>
  <c r="B106" i="6"/>
  <c r="D105" i="6"/>
  <c r="T106" i="6" l="1"/>
  <c r="G105" i="6"/>
  <c r="F105" i="6"/>
  <c r="B107" i="6"/>
  <c r="E106" i="6"/>
  <c r="D106" i="6"/>
  <c r="F106" i="6" s="1"/>
  <c r="C106" i="6"/>
  <c r="A106" i="6"/>
  <c r="R107" i="6"/>
  <c r="T107" i="6" s="1"/>
  <c r="Q107" i="6"/>
  <c r="S107" i="6" s="1"/>
  <c r="N107" i="6"/>
  <c r="O108" i="6"/>
  <c r="P107" i="6"/>
  <c r="AF106" i="6"/>
  <c r="AC106" i="6"/>
  <c r="AD107" i="6"/>
  <c r="AG106" i="6"/>
  <c r="AI106" i="6" s="1"/>
  <c r="AE107" i="6" s="1"/>
  <c r="G106" i="6" l="1"/>
  <c r="AH106" i="6"/>
  <c r="AC107" i="6"/>
  <c r="AD108" i="6"/>
  <c r="AG107" i="6"/>
  <c r="AI107" i="6" s="1"/>
  <c r="AE108" i="6" s="1"/>
  <c r="AF107" i="6"/>
  <c r="AH107" i="6" s="1"/>
  <c r="O109" i="6"/>
  <c r="R108" i="6"/>
  <c r="Q108" i="6"/>
  <c r="P108" i="6"/>
  <c r="N108" i="6"/>
  <c r="C107" i="6"/>
  <c r="A107" i="6"/>
  <c r="B108" i="6"/>
  <c r="E107" i="6"/>
  <c r="D107" i="6"/>
  <c r="F107" i="6" s="1"/>
  <c r="T108" i="6" l="1"/>
  <c r="S108" i="6"/>
  <c r="G107" i="6"/>
  <c r="E108" i="6"/>
  <c r="G108" i="6" s="1"/>
  <c r="D108" i="6"/>
  <c r="F108" i="6" s="1"/>
  <c r="C108" i="6"/>
  <c r="B109" i="6"/>
  <c r="A108" i="6"/>
  <c r="N109" i="6"/>
  <c r="O110" i="6"/>
  <c r="S109" i="6"/>
  <c r="R109" i="6"/>
  <c r="Q109" i="6"/>
  <c r="P109" i="6"/>
  <c r="AF108" i="6"/>
  <c r="AC108" i="6"/>
  <c r="AD109" i="6"/>
  <c r="AG108" i="6"/>
  <c r="AI108" i="6" s="1"/>
  <c r="AE109" i="6" s="1"/>
  <c r="T109" i="6" l="1"/>
  <c r="E109" i="6"/>
  <c r="C109" i="6"/>
  <c r="A109" i="6"/>
  <c r="B110" i="6"/>
  <c r="D109" i="6"/>
  <c r="F109" i="6" s="1"/>
  <c r="O111" i="6"/>
  <c r="R110" i="6"/>
  <c r="Q110" i="6"/>
  <c r="S110" i="6" s="1"/>
  <c r="P110" i="6"/>
  <c r="N110" i="6"/>
  <c r="AH108" i="6"/>
  <c r="AG109" i="6"/>
  <c r="AI109" i="6" s="1"/>
  <c r="AE110" i="6" s="1"/>
  <c r="AF109" i="6"/>
  <c r="AH109" i="6" s="1"/>
  <c r="AC109" i="6"/>
  <c r="AD110" i="6"/>
  <c r="T110" i="6" l="1"/>
  <c r="G109" i="6"/>
  <c r="C110" i="6" s="1"/>
  <c r="AF110" i="6"/>
  <c r="AD111" i="6"/>
  <c r="AG110" i="6"/>
  <c r="AI110" i="6" s="1"/>
  <c r="AE111" i="6" s="1"/>
  <c r="AC110" i="6"/>
  <c r="O112" i="6"/>
  <c r="Q111" i="6"/>
  <c r="P111" i="6"/>
  <c r="N111" i="6"/>
  <c r="R111" i="6"/>
  <c r="B111" i="6"/>
  <c r="E110" i="6"/>
  <c r="D110" i="6"/>
  <c r="F110" i="6" s="1"/>
  <c r="A110" i="6"/>
  <c r="G110" i="6" l="1"/>
  <c r="S111" i="6"/>
  <c r="AH110" i="6"/>
  <c r="T111" i="6"/>
  <c r="D111" i="6"/>
  <c r="C111" i="6"/>
  <c r="A111" i="6"/>
  <c r="B112" i="6"/>
  <c r="E111" i="6"/>
  <c r="G111" i="6" s="1"/>
  <c r="AC111" i="6"/>
  <c r="AD112" i="6"/>
  <c r="AG111" i="6"/>
  <c r="AI111" i="6" s="1"/>
  <c r="AE112" i="6" s="1"/>
  <c r="AF111" i="6"/>
  <c r="R112" i="6"/>
  <c r="N112" i="6"/>
  <c r="Q112" i="6"/>
  <c r="O113" i="6"/>
  <c r="P112" i="6"/>
  <c r="AH111" i="6" l="1"/>
  <c r="T112" i="6"/>
  <c r="F111" i="6"/>
  <c r="S112" i="6"/>
  <c r="AG112" i="6"/>
  <c r="AI112" i="6" s="1"/>
  <c r="AE113" i="6" s="1"/>
  <c r="AF112" i="6"/>
  <c r="AH112" i="6" s="1"/>
  <c r="AC112" i="6"/>
  <c r="AD113" i="6"/>
  <c r="R113" i="6"/>
  <c r="Q113" i="6"/>
  <c r="P113" i="6"/>
  <c r="N113" i="6"/>
  <c r="O114" i="6"/>
  <c r="E112" i="6"/>
  <c r="C112" i="6"/>
  <c r="A112" i="6"/>
  <c r="B113" i="6"/>
  <c r="D112" i="6"/>
  <c r="F112" i="6" s="1"/>
  <c r="S113" i="6" l="1"/>
  <c r="G112" i="6"/>
  <c r="T113" i="6"/>
  <c r="C113" i="6"/>
  <c r="A113" i="6"/>
  <c r="B114" i="6"/>
  <c r="E113" i="6"/>
  <c r="G113" i="6" s="1"/>
  <c r="D113" i="6"/>
  <c r="F113" i="6" s="1"/>
  <c r="AC113" i="6"/>
  <c r="AG113" i="6"/>
  <c r="AI113" i="6" s="1"/>
  <c r="AE114" i="6" s="1"/>
  <c r="AF113" i="6"/>
  <c r="AH113" i="6" s="1"/>
  <c r="AD114" i="6"/>
  <c r="O115" i="6"/>
  <c r="R114" i="6"/>
  <c r="Q114" i="6"/>
  <c r="P114" i="6"/>
  <c r="N114" i="6"/>
  <c r="T114" i="6" l="1"/>
  <c r="S114" i="6"/>
  <c r="E114" i="6"/>
  <c r="D114" i="6"/>
  <c r="F114" i="6" s="1"/>
  <c r="C114" i="6"/>
  <c r="G114" i="6" s="1"/>
  <c r="B115" i="6"/>
  <c r="A114" i="6"/>
  <c r="O116" i="6"/>
  <c r="R115" i="6"/>
  <c r="P115" i="6"/>
  <c r="N115" i="6"/>
  <c r="Q115" i="6"/>
  <c r="AF114" i="6"/>
  <c r="AC114" i="6"/>
  <c r="AD115" i="6"/>
  <c r="AG114" i="6"/>
  <c r="AH114" i="6" s="1"/>
  <c r="T115" i="6" l="1"/>
  <c r="S115" i="6"/>
  <c r="E115" i="6"/>
  <c r="A115" i="6"/>
  <c r="B116" i="6"/>
  <c r="D115" i="6"/>
  <c r="F115" i="6" s="1"/>
  <c r="C115" i="6"/>
  <c r="G115" i="6" s="1"/>
  <c r="R116" i="6"/>
  <c r="N116" i="6"/>
  <c r="O117" i="6"/>
  <c r="Q116" i="6"/>
  <c r="S116" i="6" s="1"/>
  <c r="P116" i="6"/>
  <c r="AI114" i="6"/>
  <c r="AE115" i="6" s="1"/>
  <c r="AF115" i="6"/>
  <c r="AC115" i="6"/>
  <c r="AD116" i="6"/>
  <c r="AG115" i="6"/>
  <c r="AI115" i="6" s="1"/>
  <c r="AE116" i="6" s="1"/>
  <c r="T116" i="6" l="1"/>
  <c r="AH115" i="6"/>
  <c r="B117" i="6"/>
  <c r="D116" i="6"/>
  <c r="C116" i="6"/>
  <c r="A116" i="6"/>
  <c r="E116" i="6"/>
  <c r="R117" i="6"/>
  <c r="Q117" i="6"/>
  <c r="O118" i="6"/>
  <c r="P117" i="6"/>
  <c r="T117" i="6" s="1"/>
  <c r="N117" i="6"/>
  <c r="AD117" i="6"/>
  <c r="AG116" i="6"/>
  <c r="AI116" i="6" s="1"/>
  <c r="AE117" i="6" s="1"/>
  <c r="AF116" i="6"/>
  <c r="AH116" i="6" s="1"/>
  <c r="AC116" i="6"/>
  <c r="S117" i="6" l="1"/>
  <c r="G116" i="6"/>
  <c r="F116" i="6"/>
  <c r="C117" i="6"/>
  <c r="B118" i="6"/>
  <c r="E117" i="6"/>
  <c r="D117" i="6"/>
  <c r="F117" i="6" s="1"/>
  <c r="A117" i="6"/>
  <c r="N118" i="6"/>
  <c r="O119" i="6"/>
  <c r="R118" i="6"/>
  <c r="T118" i="6" s="1"/>
  <c r="Q118" i="6"/>
  <c r="S118" i="6" s="1"/>
  <c r="P118" i="6"/>
  <c r="AC117" i="6"/>
  <c r="AG117" i="6"/>
  <c r="AI117" i="6" s="1"/>
  <c r="AE118" i="6" s="1"/>
  <c r="AF117" i="6"/>
  <c r="AH117" i="6" s="1"/>
  <c r="AD118" i="6"/>
  <c r="G117" i="6" l="1"/>
  <c r="Q119" i="6"/>
  <c r="P119" i="6"/>
  <c r="O120" i="6"/>
  <c r="R119" i="6"/>
  <c r="S119" i="6" s="1"/>
  <c r="N119" i="6"/>
  <c r="AG118" i="6"/>
  <c r="AI118" i="6" s="1"/>
  <c r="AE119" i="6" s="1"/>
  <c r="AF118" i="6"/>
  <c r="AH118" i="6" s="1"/>
  <c r="AC118" i="6"/>
  <c r="AD119" i="6"/>
  <c r="C118" i="6"/>
  <c r="G118" i="6" s="1"/>
  <c r="A118" i="6"/>
  <c r="E118" i="6"/>
  <c r="D118" i="6"/>
  <c r="F118" i="6" s="1"/>
  <c r="B119" i="6"/>
  <c r="AF119" i="6" l="1"/>
  <c r="AC119" i="6"/>
  <c r="AG119" i="6"/>
  <c r="AI119" i="6" s="1"/>
  <c r="AE120" i="6" s="1"/>
  <c r="AD120" i="6"/>
  <c r="T119" i="6"/>
  <c r="P120" i="6" s="1"/>
  <c r="B120" i="6"/>
  <c r="E119" i="6"/>
  <c r="D119" i="6"/>
  <c r="F119" i="6" s="1"/>
  <c r="C119" i="6"/>
  <c r="A119" i="6"/>
  <c r="R120" i="6"/>
  <c r="Q120" i="6"/>
  <c r="S120" i="6" s="1"/>
  <c r="N120" i="6"/>
  <c r="O121" i="6"/>
  <c r="T120" i="6" l="1"/>
  <c r="G119" i="6"/>
  <c r="A120" i="6"/>
  <c r="B121" i="6"/>
  <c r="E120" i="6"/>
  <c r="D120" i="6"/>
  <c r="F120" i="6" s="1"/>
  <c r="C120" i="6"/>
  <c r="AH119" i="6"/>
  <c r="R121" i="6"/>
  <c r="Q121" i="6"/>
  <c r="S121" i="6" s="1"/>
  <c r="P121" i="6"/>
  <c r="N121" i="6"/>
  <c r="O122" i="6"/>
  <c r="AD121" i="6"/>
  <c r="AG120" i="6"/>
  <c r="AI120" i="6" s="1"/>
  <c r="AE121" i="6" s="1"/>
  <c r="AF120" i="6"/>
  <c r="AH120" i="6" s="1"/>
  <c r="AC120" i="6"/>
  <c r="T121" i="6" l="1"/>
  <c r="G120" i="6"/>
  <c r="N122" i="6"/>
  <c r="O123" i="6"/>
  <c r="R122" i="6"/>
  <c r="Q122" i="6"/>
  <c r="S122" i="6" s="1"/>
  <c r="P122" i="6"/>
  <c r="AC121" i="6"/>
  <c r="AG121" i="6"/>
  <c r="AI121" i="6" s="1"/>
  <c r="AE122" i="6" s="1"/>
  <c r="AF121" i="6"/>
  <c r="AH121" i="6" s="1"/>
  <c r="AD122" i="6"/>
  <c r="E121" i="6"/>
  <c r="G121" i="6" s="1"/>
  <c r="D121" i="6"/>
  <c r="C121" i="6"/>
  <c r="B122" i="6"/>
  <c r="A121" i="6"/>
  <c r="T122" i="6" l="1"/>
  <c r="F121" i="6"/>
  <c r="E122" i="6"/>
  <c r="C122" i="6"/>
  <c r="A122" i="6"/>
  <c r="B123" i="6"/>
  <c r="D122" i="6"/>
  <c r="F122" i="6" s="1"/>
  <c r="Q123" i="6"/>
  <c r="P123" i="6"/>
  <c r="N123" i="6"/>
  <c r="O124" i="6"/>
  <c r="R123" i="6"/>
  <c r="T123" i="6" s="1"/>
  <c r="AG122" i="6"/>
  <c r="AI122" i="6" s="1"/>
  <c r="AE123" i="6" s="1"/>
  <c r="AF122" i="6"/>
  <c r="AC122" i="6"/>
  <c r="AD123" i="6"/>
  <c r="AH122" i="6" l="1"/>
  <c r="S123" i="6"/>
  <c r="G122" i="6"/>
  <c r="R124" i="6"/>
  <c r="Q124" i="6"/>
  <c r="S124" i="6" s="1"/>
  <c r="N124" i="6"/>
  <c r="O125" i="6"/>
  <c r="P124" i="6"/>
  <c r="T124" i="6" s="1"/>
  <c r="AF123" i="6"/>
  <c r="AC123" i="6"/>
  <c r="AG123" i="6"/>
  <c r="AI123" i="6" s="1"/>
  <c r="AE124" i="6" s="1"/>
  <c r="AD124" i="6"/>
  <c r="B124" i="6"/>
  <c r="E123" i="6"/>
  <c r="D123" i="6"/>
  <c r="F123" i="6" s="1"/>
  <c r="C123" i="6"/>
  <c r="A123" i="6"/>
  <c r="G123" i="6"/>
  <c r="AH123" i="6" l="1"/>
  <c r="R125" i="6"/>
  <c r="Q125" i="6"/>
  <c r="P125" i="6"/>
  <c r="T125" i="6" s="1"/>
  <c r="N125" i="6"/>
  <c r="O126" i="6"/>
  <c r="S125" i="6"/>
  <c r="A124" i="6"/>
  <c r="B125" i="6"/>
  <c r="E124" i="6"/>
  <c r="D124" i="6"/>
  <c r="C124" i="6"/>
  <c r="AD125" i="6"/>
  <c r="AG124" i="6"/>
  <c r="AI124" i="6" s="1"/>
  <c r="AE125" i="6" s="1"/>
  <c r="AF124" i="6"/>
  <c r="AC124" i="6"/>
  <c r="AH124" i="6" l="1"/>
  <c r="F124" i="6"/>
  <c r="G124" i="6"/>
  <c r="N126" i="6"/>
  <c r="O127" i="6"/>
  <c r="R126" i="6"/>
  <c r="Q126" i="6"/>
  <c r="S126" i="6" s="1"/>
  <c r="P126" i="6"/>
  <c r="E125" i="6"/>
  <c r="G125" i="6" s="1"/>
  <c r="D125" i="6"/>
  <c r="F125" i="6" s="1"/>
  <c r="C125" i="6"/>
  <c r="B126" i="6"/>
  <c r="A125" i="6"/>
  <c r="AC125" i="6"/>
  <c r="AG125" i="6"/>
  <c r="AI125" i="6" s="1"/>
  <c r="AE126" i="6" s="1"/>
  <c r="AF125" i="6"/>
  <c r="AD126" i="6"/>
  <c r="T126" i="6" l="1"/>
  <c r="AH125" i="6"/>
  <c r="E126" i="6"/>
  <c r="C126" i="6"/>
  <c r="A126" i="6"/>
  <c r="B127" i="6"/>
  <c r="D126" i="6"/>
  <c r="F126" i="6" s="1"/>
  <c r="AG126" i="6"/>
  <c r="AI126" i="6" s="1"/>
  <c r="AE127" i="6" s="1"/>
  <c r="AF126" i="6"/>
  <c r="AC126" i="6"/>
  <c r="AD127" i="6"/>
  <c r="Q127" i="6"/>
  <c r="P127" i="6"/>
  <c r="N127" i="6"/>
  <c r="O128" i="6"/>
  <c r="R127" i="6"/>
  <c r="AH126" i="6" l="1"/>
  <c r="G126" i="6"/>
  <c r="S127" i="6"/>
  <c r="T127" i="6"/>
  <c r="R128" i="6"/>
  <c r="Q128" i="6"/>
  <c r="S128" i="6" s="1"/>
  <c r="N128" i="6"/>
  <c r="O129" i="6"/>
  <c r="P128" i="6"/>
  <c r="T128" i="6" s="1"/>
  <c r="AF127" i="6"/>
  <c r="AH127" i="6" s="1"/>
  <c r="AC127" i="6"/>
  <c r="AD128" i="6"/>
  <c r="AG127" i="6"/>
  <c r="AI127" i="6" s="1"/>
  <c r="AE128" i="6" s="1"/>
  <c r="B128" i="6"/>
  <c r="E127" i="6"/>
  <c r="D127" i="6"/>
  <c r="F127" i="6" s="1"/>
  <c r="C127" i="6"/>
  <c r="A127" i="6"/>
  <c r="G127" i="6" l="1"/>
  <c r="R129" i="6"/>
  <c r="Q129" i="6"/>
  <c r="P129" i="6"/>
  <c r="T129" i="6" s="1"/>
  <c r="N129" i="6"/>
  <c r="O130" i="6"/>
  <c r="S129" i="6"/>
  <c r="A128" i="6"/>
  <c r="B129" i="6"/>
  <c r="E128" i="6"/>
  <c r="G128" i="6" s="1"/>
  <c r="D128" i="6"/>
  <c r="C128" i="6"/>
  <c r="AD129" i="6"/>
  <c r="AG128" i="6"/>
  <c r="AI128" i="6" s="1"/>
  <c r="AE129" i="6" s="1"/>
  <c r="AF128" i="6"/>
  <c r="AH128" i="6" s="1"/>
  <c r="AC128" i="6"/>
  <c r="F128" i="6" l="1"/>
  <c r="N130" i="6"/>
  <c r="O131" i="6"/>
  <c r="R130" i="6"/>
  <c r="Q130" i="6"/>
  <c r="S130" i="6" s="1"/>
  <c r="P130" i="6"/>
  <c r="T130" i="6" s="1"/>
  <c r="E129" i="6"/>
  <c r="D129" i="6"/>
  <c r="F129" i="6" s="1"/>
  <c r="C129" i="6"/>
  <c r="B130" i="6"/>
  <c r="A129" i="6"/>
  <c r="AC129" i="6"/>
  <c r="AD130" i="6"/>
  <c r="AG129" i="6"/>
  <c r="AI129" i="6" s="1"/>
  <c r="AE130" i="6" s="1"/>
  <c r="AF129" i="6"/>
  <c r="AH129" i="6" s="1"/>
  <c r="G129" i="6" l="1"/>
  <c r="AG130" i="6"/>
  <c r="AF130" i="6"/>
  <c r="AH130" i="6" s="1"/>
  <c r="AC130" i="6"/>
  <c r="AD131" i="6"/>
  <c r="AI130" i="6"/>
  <c r="AE131" i="6" s="1"/>
  <c r="Q131" i="6"/>
  <c r="P131" i="6"/>
  <c r="N131" i="6"/>
  <c r="O132" i="6"/>
  <c r="R131" i="6"/>
  <c r="T131" i="6" s="1"/>
  <c r="E130" i="6"/>
  <c r="C130" i="6"/>
  <c r="A130" i="6"/>
  <c r="B131" i="6"/>
  <c r="D130" i="6"/>
  <c r="F130" i="6" l="1"/>
  <c r="G130" i="6"/>
  <c r="S131" i="6"/>
  <c r="AF131" i="6"/>
  <c r="AC131" i="6"/>
  <c r="AD132" i="6"/>
  <c r="AG131" i="6"/>
  <c r="AI131" i="6" s="1"/>
  <c r="AE132" i="6" s="1"/>
  <c r="R132" i="6"/>
  <c r="Q132" i="6"/>
  <c r="S132" i="6" s="1"/>
  <c r="N132" i="6"/>
  <c r="O133" i="6"/>
  <c r="P132" i="6"/>
  <c r="B132" i="6"/>
  <c r="E131" i="6"/>
  <c r="D131" i="6"/>
  <c r="F131" i="6" s="1"/>
  <c r="C131" i="6"/>
  <c r="G131" i="6" s="1"/>
  <c r="A131" i="6"/>
  <c r="AH131" i="6" l="1"/>
  <c r="T132" i="6"/>
  <c r="R133" i="6"/>
  <c r="Q133" i="6"/>
  <c r="P133" i="6"/>
  <c r="T133" i="6" s="1"/>
  <c r="N133" i="6"/>
  <c r="O134" i="6"/>
  <c r="S133" i="6"/>
  <c r="AD133" i="6"/>
  <c r="AG132" i="6"/>
  <c r="AI132" i="6" s="1"/>
  <c r="AE133" i="6" s="1"/>
  <c r="AF132" i="6"/>
  <c r="AH132" i="6" s="1"/>
  <c r="AC132" i="6"/>
  <c r="A132" i="6"/>
  <c r="B133" i="6"/>
  <c r="E132" i="6"/>
  <c r="D132" i="6"/>
  <c r="F132" i="6" s="1"/>
  <c r="C132" i="6"/>
  <c r="G132" i="6" s="1"/>
  <c r="AC133" i="6" l="1"/>
  <c r="AG133" i="6"/>
  <c r="AI133" i="6" s="1"/>
  <c r="AE134" i="6" s="1"/>
  <c r="AF133" i="6"/>
  <c r="AH133" i="6" s="1"/>
  <c r="AD134" i="6"/>
  <c r="N134" i="6"/>
  <c r="O135" i="6"/>
  <c r="R134" i="6"/>
  <c r="T134" i="6" s="1"/>
  <c r="Q134" i="6"/>
  <c r="S134" i="6" s="1"/>
  <c r="P134" i="6"/>
  <c r="E133" i="6"/>
  <c r="D133" i="6"/>
  <c r="F133" i="6" s="1"/>
  <c r="C133" i="6"/>
  <c r="B134" i="6"/>
  <c r="A133" i="6"/>
  <c r="G133" i="6" l="1"/>
  <c r="E134" i="6"/>
  <c r="C134" i="6"/>
  <c r="A134" i="6"/>
  <c r="B135" i="6"/>
  <c r="D134" i="6"/>
  <c r="F134" i="6" s="1"/>
  <c r="Q135" i="6"/>
  <c r="P135" i="6"/>
  <c r="N135" i="6"/>
  <c r="O136" i="6"/>
  <c r="R135" i="6"/>
  <c r="T135" i="6" s="1"/>
  <c r="AG134" i="6"/>
  <c r="AI134" i="6" s="1"/>
  <c r="AE135" i="6" s="1"/>
  <c r="AF134" i="6"/>
  <c r="AC134" i="6"/>
  <c r="AD135" i="6"/>
  <c r="G134" i="6" l="1"/>
  <c r="AH134" i="6"/>
  <c r="S135" i="6"/>
  <c r="AF135" i="6"/>
  <c r="AC135" i="6"/>
  <c r="AD136" i="6"/>
  <c r="AG135" i="6"/>
  <c r="AI135" i="6" s="1"/>
  <c r="AE136" i="6" s="1"/>
  <c r="B136" i="6"/>
  <c r="E135" i="6"/>
  <c r="D135" i="6"/>
  <c r="F135" i="6" s="1"/>
  <c r="C135" i="6"/>
  <c r="A135" i="6"/>
  <c r="R136" i="6"/>
  <c r="Q136" i="6"/>
  <c r="S136" i="6" s="1"/>
  <c r="N136" i="6"/>
  <c r="O137" i="6"/>
  <c r="P136" i="6"/>
  <c r="G135" i="6" l="1"/>
  <c r="AH135" i="6"/>
  <c r="T136" i="6"/>
  <c r="R137" i="6"/>
  <c r="Q137" i="6"/>
  <c r="P137" i="6"/>
  <c r="T137" i="6" s="1"/>
  <c r="N137" i="6"/>
  <c r="S137" i="6"/>
  <c r="O138" i="6"/>
  <c r="AD137" i="6"/>
  <c r="AG136" i="6"/>
  <c r="AI136" i="6" s="1"/>
  <c r="AE137" i="6" s="1"/>
  <c r="AF136" i="6"/>
  <c r="AC136" i="6"/>
  <c r="A136" i="6"/>
  <c r="B137" i="6"/>
  <c r="E136" i="6"/>
  <c r="D136" i="6"/>
  <c r="F136" i="6" s="1"/>
  <c r="C136" i="6"/>
  <c r="AH136" i="6" l="1"/>
  <c r="G136" i="6"/>
  <c r="N138" i="6"/>
  <c r="O139" i="6"/>
  <c r="R138" i="6"/>
  <c r="Q138" i="6"/>
  <c r="S138" i="6" s="1"/>
  <c r="P138" i="6"/>
  <c r="AC137" i="6"/>
  <c r="AG137" i="6"/>
  <c r="AI137" i="6" s="1"/>
  <c r="AE138" i="6" s="1"/>
  <c r="AF137" i="6"/>
  <c r="AD138" i="6"/>
  <c r="E137" i="6"/>
  <c r="D137" i="6"/>
  <c r="C137" i="6"/>
  <c r="B138" i="6"/>
  <c r="A137" i="6"/>
  <c r="AH137" i="6" l="1"/>
  <c r="T138" i="6"/>
  <c r="G137" i="6"/>
  <c r="F137" i="6"/>
  <c r="E138" i="6"/>
  <c r="C138" i="6"/>
  <c r="A138" i="6"/>
  <c r="B139" i="6"/>
  <c r="D138" i="6"/>
  <c r="F138" i="6" s="1"/>
  <c r="Q139" i="6"/>
  <c r="P139" i="6"/>
  <c r="N139" i="6"/>
  <c r="O140" i="6"/>
  <c r="R139" i="6"/>
  <c r="AG138" i="6"/>
  <c r="AI138" i="6" s="1"/>
  <c r="AE139" i="6" s="1"/>
  <c r="AF138" i="6"/>
  <c r="AH138" i="6" s="1"/>
  <c r="AC138" i="6"/>
  <c r="AD139" i="6"/>
  <c r="G138" i="6" l="1"/>
  <c r="T139" i="6"/>
  <c r="S139" i="6"/>
  <c r="R140" i="6"/>
  <c r="Q140" i="6"/>
  <c r="S140" i="6" s="1"/>
  <c r="N140" i="6"/>
  <c r="O141" i="6"/>
  <c r="P140" i="6"/>
  <c r="T140" i="6" s="1"/>
  <c r="B140" i="6"/>
  <c r="E139" i="6"/>
  <c r="D139" i="6"/>
  <c r="F139" i="6" s="1"/>
  <c r="C139" i="6"/>
  <c r="A139" i="6"/>
  <c r="AF139" i="6"/>
  <c r="AC139" i="6"/>
  <c r="AG139" i="6"/>
  <c r="AI139" i="6" s="1"/>
  <c r="AE140" i="6" s="1"/>
  <c r="AD140" i="6"/>
  <c r="AH139" i="6" l="1"/>
  <c r="G139" i="6"/>
  <c r="R141" i="6"/>
  <c r="Q141" i="6"/>
  <c r="P141" i="6"/>
  <c r="T141" i="6" s="1"/>
  <c r="N141" i="6"/>
  <c r="O142" i="6"/>
  <c r="S141" i="6"/>
  <c r="AD141" i="6"/>
  <c r="AG140" i="6"/>
  <c r="AI140" i="6" s="1"/>
  <c r="AE141" i="6" s="1"/>
  <c r="AF140" i="6"/>
  <c r="AC140" i="6"/>
  <c r="A140" i="6"/>
  <c r="B141" i="6"/>
  <c r="E140" i="6"/>
  <c r="D140" i="6"/>
  <c r="F140" i="6" s="1"/>
  <c r="C140" i="6"/>
  <c r="G140" i="6" s="1"/>
  <c r="AH140" i="6" l="1"/>
  <c r="N142" i="6"/>
  <c r="O143" i="6"/>
  <c r="R142" i="6"/>
  <c r="Q142" i="6"/>
  <c r="S142" i="6" s="1"/>
  <c r="P142" i="6"/>
  <c r="T142" i="6" s="1"/>
  <c r="AC141" i="6"/>
  <c r="AG141" i="6"/>
  <c r="AI141" i="6" s="1"/>
  <c r="AE142" i="6" s="1"/>
  <c r="AF141" i="6"/>
  <c r="AH141" i="6" s="1"/>
  <c r="AD142" i="6"/>
  <c r="E141" i="6"/>
  <c r="D141" i="6"/>
  <c r="F141" i="6" s="1"/>
  <c r="C141" i="6"/>
  <c r="B142" i="6"/>
  <c r="A141" i="6"/>
  <c r="G141" i="6" l="1"/>
  <c r="E142" i="6"/>
  <c r="C142" i="6"/>
  <c r="A142" i="6"/>
  <c r="B143" i="6"/>
  <c r="D142" i="6"/>
  <c r="F142" i="6" s="1"/>
  <c r="Q143" i="6"/>
  <c r="P143" i="6"/>
  <c r="N143" i="6"/>
  <c r="O144" i="6"/>
  <c r="R143" i="6"/>
  <c r="T143" i="6" s="1"/>
  <c r="AG142" i="6"/>
  <c r="AI142" i="6" s="1"/>
  <c r="AE143" i="6" s="1"/>
  <c r="AF142" i="6"/>
  <c r="AC142" i="6"/>
  <c r="AD143" i="6"/>
  <c r="AH142" i="6" l="1"/>
  <c r="G142" i="6"/>
  <c r="S143" i="6"/>
  <c r="AF143" i="6"/>
  <c r="AC143" i="6"/>
  <c r="AD144" i="6"/>
  <c r="AG143" i="6"/>
  <c r="AI143" i="6" s="1"/>
  <c r="AE144" i="6" s="1"/>
  <c r="R144" i="6"/>
  <c r="Q144" i="6"/>
  <c r="S144" i="6" s="1"/>
  <c r="N144" i="6"/>
  <c r="O145" i="6"/>
  <c r="P144" i="6"/>
  <c r="B144" i="6"/>
  <c r="E143" i="6"/>
  <c r="D143" i="6"/>
  <c r="C143" i="6"/>
  <c r="A143" i="6"/>
  <c r="G143" i="6" l="1"/>
  <c r="AH143" i="6"/>
  <c r="T144" i="6"/>
  <c r="F143" i="6"/>
  <c r="R145" i="6"/>
  <c r="Q145" i="6"/>
  <c r="P145" i="6"/>
  <c r="T145" i="6" s="1"/>
  <c r="N145" i="6"/>
  <c r="O146" i="6"/>
  <c r="S145" i="6"/>
  <c r="AD145" i="6"/>
  <c r="AG144" i="6"/>
  <c r="AI144" i="6" s="1"/>
  <c r="AE145" i="6" s="1"/>
  <c r="AF144" i="6"/>
  <c r="AC144" i="6"/>
  <c r="A144" i="6"/>
  <c r="B145" i="6"/>
  <c r="E144" i="6"/>
  <c r="D144" i="6"/>
  <c r="F144" i="6" s="1"/>
  <c r="C144" i="6"/>
  <c r="AH144" i="6" l="1"/>
  <c r="G144" i="6"/>
  <c r="AC145" i="6"/>
  <c r="AD146" i="6"/>
  <c r="AG145" i="6"/>
  <c r="AI145" i="6" s="1"/>
  <c r="AE146" i="6" s="1"/>
  <c r="AF145" i="6"/>
  <c r="AH145" i="6" s="1"/>
  <c r="N146" i="6"/>
  <c r="O147" i="6"/>
  <c r="R146" i="6"/>
  <c r="T146" i="6" s="1"/>
  <c r="Q146" i="6"/>
  <c r="S146" i="6" s="1"/>
  <c r="P146" i="6"/>
  <c r="E145" i="6"/>
  <c r="D145" i="6"/>
  <c r="C145" i="6"/>
  <c r="B146" i="6"/>
  <c r="A145" i="6"/>
  <c r="F145" i="6" l="1"/>
  <c r="G145" i="6"/>
  <c r="AG146" i="6"/>
  <c r="AF146" i="6"/>
  <c r="AH146" i="6" s="1"/>
  <c r="AC146" i="6"/>
  <c r="AD147" i="6"/>
  <c r="AI146" i="6"/>
  <c r="AE147" i="6" s="1"/>
  <c r="Q147" i="6"/>
  <c r="P147" i="6"/>
  <c r="N147" i="6"/>
  <c r="O148" i="6"/>
  <c r="R147" i="6"/>
  <c r="T147" i="6" s="1"/>
  <c r="E146" i="6"/>
  <c r="C146" i="6"/>
  <c r="A146" i="6"/>
  <c r="B147" i="6"/>
  <c r="D146" i="6"/>
  <c r="S147" i="6" l="1"/>
  <c r="F146" i="6"/>
  <c r="G146" i="6"/>
  <c r="R148" i="6"/>
  <c r="Q148" i="6"/>
  <c r="S148" i="6" s="1"/>
  <c r="N148" i="6"/>
  <c r="O149" i="6"/>
  <c r="P148" i="6"/>
  <c r="T148" i="6" s="1"/>
  <c r="AF147" i="6"/>
  <c r="AC147" i="6"/>
  <c r="AD148" i="6"/>
  <c r="AG147" i="6"/>
  <c r="AI147" i="6" s="1"/>
  <c r="AE148" i="6" s="1"/>
  <c r="B148" i="6"/>
  <c r="E147" i="6"/>
  <c r="D147" i="6"/>
  <c r="F147" i="6" s="1"/>
  <c r="C147" i="6"/>
  <c r="A147" i="6"/>
  <c r="G147" i="6" l="1"/>
  <c r="AH147" i="6"/>
  <c r="AD149" i="6"/>
  <c r="AG148" i="6"/>
  <c r="AI148" i="6" s="1"/>
  <c r="AE149" i="6" s="1"/>
  <c r="AF148" i="6"/>
  <c r="AH148" i="6" s="1"/>
  <c r="AC148" i="6"/>
  <c r="R149" i="6"/>
  <c r="Q149" i="6"/>
  <c r="S149" i="6" s="1"/>
  <c r="P149" i="6"/>
  <c r="N149" i="6"/>
  <c r="O150" i="6"/>
  <c r="A148" i="6"/>
  <c r="B149" i="6"/>
  <c r="E148" i="6"/>
  <c r="D148" i="6"/>
  <c r="C148" i="6"/>
  <c r="T149" i="6" l="1"/>
  <c r="G148" i="6"/>
  <c r="F148" i="6"/>
  <c r="N150" i="6"/>
  <c r="R150" i="6"/>
  <c r="Q150" i="6"/>
  <c r="S150" i="6" s="1"/>
  <c r="O151" i="6"/>
  <c r="P150" i="6"/>
  <c r="E149" i="6"/>
  <c r="D149" i="6"/>
  <c r="F149" i="6" s="1"/>
  <c r="C149" i="6"/>
  <c r="B150" i="6"/>
  <c r="A149" i="6"/>
  <c r="AC149" i="6"/>
  <c r="AD150" i="6"/>
  <c r="AG149" i="6"/>
  <c r="AI149" i="6" s="1"/>
  <c r="AE150" i="6" s="1"/>
  <c r="AF149" i="6"/>
  <c r="AH149" i="6" s="1"/>
  <c r="G149" i="6" l="1"/>
  <c r="T150" i="6"/>
  <c r="E150" i="6"/>
  <c r="C150" i="6"/>
  <c r="A150" i="6"/>
  <c r="B151" i="6"/>
  <c r="D150" i="6"/>
  <c r="F150" i="6" s="1"/>
  <c r="AD151" i="6"/>
  <c r="AG150" i="6"/>
  <c r="AI150" i="6" s="1"/>
  <c r="AE151" i="6" s="1"/>
  <c r="AF150" i="6"/>
  <c r="AH150" i="6" s="1"/>
  <c r="AC150" i="6"/>
  <c r="R151" i="6"/>
  <c r="T151" i="6" s="1"/>
  <c r="Q151" i="6"/>
  <c r="P151" i="6"/>
  <c r="N151" i="6"/>
  <c r="O152" i="6"/>
  <c r="S151" i="6" l="1"/>
  <c r="G150" i="6"/>
  <c r="AD152" i="6"/>
  <c r="AG151" i="6"/>
  <c r="AI151" i="6" s="1"/>
  <c r="AE152" i="6" s="1"/>
  <c r="AF151" i="6"/>
  <c r="AH151" i="6" s="1"/>
  <c r="AC151" i="6"/>
  <c r="D151" i="6"/>
  <c r="B152" i="6"/>
  <c r="E151" i="6"/>
  <c r="F151" i="6" s="1"/>
  <c r="C151" i="6"/>
  <c r="A151" i="6"/>
  <c r="O153" i="6"/>
  <c r="R152" i="6"/>
  <c r="Q152" i="6"/>
  <c r="P152" i="6"/>
  <c r="N152" i="6"/>
  <c r="T152" i="6" l="1"/>
  <c r="G151" i="6"/>
  <c r="S152" i="6"/>
  <c r="E152" i="6"/>
  <c r="D152" i="6"/>
  <c r="C152" i="6"/>
  <c r="G152" i="6" s="1"/>
  <c r="B153" i="6"/>
  <c r="F152" i="6"/>
  <c r="A152" i="6"/>
  <c r="P153" i="6"/>
  <c r="T153" i="6" s="1"/>
  <c r="Q153" i="6"/>
  <c r="S153" i="6" s="1"/>
  <c r="N153" i="6"/>
  <c r="O154" i="6"/>
  <c r="R153" i="6"/>
  <c r="AG152" i="6"/>
  <c r="AF152" i="6"/>
  <c r="AC152" i="6"/>
  <c r="AD153" i="6"/>
  <c r="AI152" i="6"/>
  <c r="AE153" i="6" s="1"/>
  <c r="AH152" i="6"/>
  <c r="O155" i="6" l="1"/>
  <c r="R154" i="6"/>
  <c r="P154" i="6"/>
  <c r="N154" i="6"/>
  <c r="Q154" i="6"/>
  <c r="S154" i="6" s="1"/>
  <c r="B154" i="6"/>
  <c r="E153" i="6"/>
  <c r="D153" i="6"/>
  <c r="F153" i="6" s="1"/>
  <c r="C153" i="6"/>
  <c r="A153" i="6"/>
  <c r="AD154" i="6"/>
  <c r="AF153" i="6"/>
  <c r="AH153" i="6" s="1"/>
  <c r="AC153" i="6"/>
  <c r="AG153" i="6"/>
  <c r="AI153" i="6" s="1"/>
  <c r="AE154" i="6" s="1"/>
  <c r="G153" i="6" l="1"/>
  <c r="T154" i="6"/>
  <c r="P155" i="6" s="1"/>
  <c r="AD155" i="6"/>
  <c r="AG154" i="6"/>
  <c r="AI154" i="6" s="1"/>
  <c r="AE155" i="6" s="1"/>
  <c r="AC154" i="6"/>
  <c r="AF154" i="6"/>
  <c r="AH154" i="6" s="1"/>
  <c r="A154" i="6"/>
  <c r="C154" i="6"/>
  <c r="B155" i="6"/>
  <c r="E154" i="6"/>
  <c r="G154" i="6" s="1"/>
  <c r="D154" i="6"/>
  <c r="R155" i="6"/>
  <c r="O156" i="6"/>
  <c r="Q155" i="6"/>
  <c r="N155" i="6"/>
  <c r="T155" i="6" l="1"/>
  <c r="S155" i="6"/>
  <c r="E155" i="6"/>
  <c r="D155" i="6"/>
  <c r="F155" i="6" s="1"/>
  <c r="B156" i="6"/>
  <c r="C155" i="6"/>
  <c r="A155" i="6"/>
  <c r="G155" i="6"/>
  <c r="F154" i="6"/>
  <c r="N156" i="6"/>
  <c r="T156" i="6"/>
  <c r="S156" i="6"/>
  <c r="O157" i="6"/>
  <c r="P156" i="6"/>
  <c r="R156" i="6"/>
  <c r="Q156" i="6"/>
  <c r="AG155" i="6"/>
  <c r="AI155" i="6" s="1"/>
  <c r="AE156" i="6" s="1"/>
  <c r="AF155" i="6"/>
  <c r="AH155" i="6" s="1"/>
  <c r="AD156" i="6"/>
  <c r="AC155" i="6"/>
  <c r="Q157" i="6" l="1"/>
  <c r="P157" i="6"/>
  <c r="O158" i="6"/>
  <c r="N157" i="6"/>
  <c r="R157" i="6"/>
  <c r="S157" i="6" s="1"/>
  <c r="AG156" i="6"/>
  <c r="AC156" i="6"/>
  <c r="AD157" i="6"/>
  <c r="AF156" i="6"/>
  <c r="C156" i="6"/>
  <c r="A156" i="6"/>
  <c r="E156" i="6"/>
  <c r="B157" i="6"/>
  <c r="D156" i="6"/>
  <c r="AH156" i="6" l="1"/>
  <c r="G156" i="6"/>
  <c r="F156" i="6"/>
  <c r="T157" i="6"/>
  <c r="Q158" i="6"/>
  <c r="N158" i="6"/>
  <c r="R158" i="6"/>
  <c r="P158" i="6"/>
  <c r="O159" i="6"/>
  <c r="AF157" i="6"/>
  <c r="AG157" i="6"/>
  <c r="AC157" i="6"/>
  <c r="AD158" i="6"/>
  <c r="B158" i="6"/>
  <c r="E157" i="6"/>
  <c r="D157" i="6"/>
  <c r="F157" i="6" s="1"/>
  <c r="C157" i="6"/>
  <c r="A157" i="6"/>
  <c r="AI156" i="6"/>
  <c r="AE157" i="6" s="1"/>
  <c r="G157" i="6" l="1"/>
  <c r="T158" i="6"/>
  <c r="AH157" i="6"/>
  <c r="AI157" i="6"/>
  <c r="AE158" i="6" s="1"/>
  <c r="S158" i="6"/>
  <c r="R159" i="6"/>
  <c r="Q159" i="6"/>
  <c r="S159" i="6" s="1"/>
  <c r="P159" i="6"/>
  <c r="N159" i="6"/>
  <c r="O160" i="6"/>
  <c r="A158" i="6"/>
  <c r="B159" i="6"/>
  <c r="E158" i="6"/>
  <c r="G158" i="6" s="1"/>
  <c r="C158" i="6"/>
  <c r="D158" i="6"/>
  <c r="AD159" i="6"/>
  <c r="AG158" i="6"/>
  <c r="AI158" i="6" s="1"/>
  <c r="AE159" i="6" s="1"/>
  <c r="AF158" i="6"/>
  <c r="AC158" i="6"/>
  <c r="T159" i="6" l="1"/>
  <c r="AH158" i="6"/>
  <c r="F158" i="6"/>
  <c r="E159" i="6"/>
  <c r="D159" i="6"/>
  <c r="F159" i="6" s="1"/>
  <c r="B160" i="6"/>
  <c r="C159" i="6"/>
  <c r="G159" i="6" s="1"/>
  <c r="A159" i="6"/>
  <c r="N160" i="6"/>
  <c r="O161" i="6"/>
  <c r="T160" i="6"/>
  <c r="S160" i="6"/>
  <c r="Q160" i="6"/>
  <c r="P160" i="6"/>
  <c r="R160" i="6"/>
  <c r="AC159" i="6"/>
  <c r="AF159" i="6"/>
  <c r="AD160" i="6"/>
  <c r="AG159" i="6"/>
  <c r="AH159" i="6" s="1"/>
  <c r="Q161" i="6" l="1"/>
  <c r="P161" i="6"/>
  <c r="N161" i="6"/>
  <c r="O162" i="6"/>
  <c r="R161" i="6"/>
  <c r="S161" i="6" s="1"/>
  <c r="AI159" i="6"/>
  <c r="AE160" i="6" s="1"/>
  <c r="E160" i="6"/>
  <c r="C160" i="6"/>
  <c r="A160" i="6"/>
  <c r="B161" i="6"/>
  <c r="D160" i="6"/>
  <c r="AG160" i="6"/>
  <c r="AF160" i="6"/>
  <c r="AC160" i="6"/>
  <c r="AD161" i="6"/>
  <c r="AI160" i="6" l="1"/>
  <c r="AE161" i="6" s="1"/>
  <c r="AH160" i="6"/>
  <c r="F160" i="6"/>
  <c r="G160" i="6"/>
  <c r="AF161" i="6"/>
  <c r="AG161" i="6"/>
  <c r="AC161" i="6"/>
  <c r="AD162" i="6"/>
  <c r="T161" i="6"/>
  <c r="P162" i="6" s="1"/>
  <c r="R162" i="6"/>
  <c r="Q162" i="6"/>
  <c r="N162" i="6"/>
  <c r="O163" i="6"/>
  <c r="B162" i="6"/>
  <c r="E161" i="6"/>
  <c r="D161" i="6"/>
  <c r="F161" i="6" s="1"/>
  <c r="A161" i="6"/>
  <c r="C161" i="6"/>
  <c r="G161" i="6" s="1"/>
  <c r="AI161" i="6" l="1"/>
  <c r="AE162" i="6" s="1"/>
  <c r="AH161" i="6"/>
  <c r="S162" i="6"/>
  <c r="T162" i="6"/>
  <c r="AD163" i="6"/>
  <c r="AG162" i="6"/>
  <c r="AF162" i="6"/>
  <c r="AH162" i="6" s="1"/>
  <c r="AC162" i="6"/>
  <c r="A162" i="6"/>
  <c r="B163" i="6"/>
  <c r="E162" i="6"/>
  <c r="D162" i="6"/>
  <c r="F162" i="6" s="1"/>
  <c r="C162" i="6"/>
  <c r="R163" i="6"/>
  <c r="Q163" i="6"/>
  <c r="P163" i="6"/>
  <c r="N163" i="6"/>
  <c r="O164" i="6"/>
  <c r="AI162" i="6" l="1"/>
  <c r="AE163" i="6" s="1"/>
  <c r="G162" i="6"/>
  <c r="S163" i="6"/>
  <c r="T163" i="6"/>
  <c r="N164" i="6"/>
  <c r="O165" i="6"/>
  <c r="R164" i="6"/>
  <c r="Q164" i="6"/>
  <c r="S164" i="6" s="1"/>
  <c r="P164" i="6"/>
  <c r="E163" i="6"/>
  <c r="G163" i="6" s="1"/>
  <c r="D163" i="6"/>
  <c r="F163" i="6" s="1"/>
  <c r="C163" i="6"/>
  <c r="B164" i="6"/>
  <c r="A163" i="6"/>
  <c r="AC163" i="6"/>
  <c r="AD164" i="6"/>
  <c r="AF163" i="6"/>
  <c r="AG163" i="6"/>
  <c r="AI163" i="6" s="1"/>
  <c r="AE164" i="6" s="1"/>
  <c r="T164" i="6" l="1"/>
  <c r="AH163" i="6"/>
  <c r="E164" i="6"/>
  <c r="C164" i="6"/>
  <c r="A164" i="6"/>
  <c r="B165" i="6"/>
  <c r="D164" i="6"/>
  <c r="F164" i="6" s="1"/>
  <c r="AG164" i="6"/>
  <c r="AI164" i="6" s="1"/>
  <c r="AE165" i="6" s="1"/>
  <c r="AF164" i="6"/>
  <c r="AC164" i="6"/>
  <c r="AD165" i="6"/>
  <c r="Q165" i="6"/>
  <c r="S165" i="6" s="1"/>
  <c r="P165" i="6"/>
  <c r="N165" i="6"/>
  <c r="O166" i="6"/>
  <c r="R165" i="6"/>
  <c r="AH164" i="6" l="1"/>
  <c r="G164" i="6"/>
  <c r="T165" i="6"/>
  <c r="P166" i="6" s="1"/>
  <c r="B166" i="6"/>
  <c r="E165" i="6"/>
  <c r="D165" i="6"/>
  <c r="F165" i="6" s="1"/>
  <c r="C165" i="6"/>
  <c r="A165" i="6"/>
  <c r="R166" i="6"/>
  <c r="Q166" i="6"/>
  <c r="S166" i="6" s="1"/>
  <c r="N166" i="6"/>
  <c r="O167" i="6"/>
  <c r="AF165" i="6"/>
  <c r="AC165" i="6"/>
  <c r="AD166" i="6"/>
  <c r="AG165" i="6"/>
  <c r="AI165" i="6" s="1"/>
  <c r="AE166" i="6" s="1"/>
  <c r="T166" i="6" l="1"/>
  <c r="AH165" i="6"/>
  <c r="G165" i="6"/>
  <c r="AD167" i="6"/>
  <c r="AG166" i="6"/>
  <c r="AI166" i="6" s="1"/>
  <c r="AE167" i="6" s="1"/>
  <c r="AF166" i="6"/>
  <c r="AH166" i="6" s="1"/>
  <c r="AC166" i="6"/>
  <c r="R167" i="6"/>
  <c r="Q167" i="6"/>
  <c r="S167" i="6" s="1"/>
  <c r="P167" i="6"/>
  <c r="N167" i="6"/>
  <c r="O168" i="6"/>
  <c r="A166" i="6"/>
  <c r="B167" i="6"/>
  <c r="E166" i="6"/>
  <c r="C166" i="6"/>
  <c r="D166" i="6"/>
  <c r="T167" i="6" l="1"/>
  <c r="F166" i="6"/>
  <c r="G166" i="6"/>
  <c r="N168" i="6"/>
  <c r="O169" i="6"/>
  <c r="R168" i="6"/>
  <c r="Q168" i="6"/>
  <c r="S168" i="6" s="1"/>
  <c r="P168" i="6"/>
  <c r="E167" i="6"/>
  <c r="D167" i="6"/>
  <c r="F167" i="6" s="1"/>
  <c r="C167" i="6"/>
  <c r="B168" i="6"/>
  <c r="A167" i="6"/>
  <c r="AC167" i="6"/>
  <c r="AD168" i="6"/>
  <c r="AG167" i="6"/>
  <c r="AI167" i="6" s="1"/>
  <c r="AE168" i="6" s="1"/>
  <c r="AF167" i="6"/>
  <c r="AH167" i="6" s="1"/>
  <c r="T168" i="6" l="1"/>
  <c r="G167" i="6"/>
  <c r="AG168" i="6"/>
  <c r="AI168" i="6" s="1"/>
  <c r="AE169" i="6" s="1"/>
  <c r="AF168" i="6"/>
  <c r="AH168" i="6" s="1"/>
  <c r="AC168" i="6"/>
  <c r="AD169" i="6"/>
  <c r="E168" i="6"/>
  <c r="C168" i="6"/>
  <c r="A168" i="6"/>
  <c r="B169" i="6"/>
  <c r="D168" i="6"/>
  <c r="Q169" i="6"/>
  <c r="P169" i="6"/>
  <c r="N169" i="6"/>
  <c r="O170" i="6"/>
  <c r="R169" i="6"/>
  <c r="T169" i="6" s="1"/>
  <c r="G168" i="6" l="1"/>
  <c r="F168" i="6"/>
  <c r="AF169" i="6"/>
  <c r="AC169" i="6"/>
  <c r="AG169" i="6"/>
  <c r="AI169" i="6" s="1"/>
  <c r="AE170" i="6" s="1"/>
  <c r="AD170" i="6"/>
  <c r="S169" i="6"/>
  <c r="B170" i="6"/>
  <c r="E169" i="6"/>
  <c r="D169" i="6"/>
  <c r="F169" i="6" s="1"/>
  <c r="C169" i="6"/>
  <c r="A169" i="6"/>
  <c r="R170" i="6"/>
  <c r="Q170" i="6"/>
  <c r="S170" i="6" s="1"/>
  <c r="N170" i="6"/>
  <c r="O171" i="6"/>
  <c r="P170" i="6"/>
  <c r="T170" i="6" s="1"/>
  <c r="AH169" i="6" l="1"/>
  <c r="G169" i="6"/>
  <c r="A170" i="6"/>
  <c r="B171" i="6"/>
  <c r="E170" i="6"/>
  <c r="D170" i="6"/>
  <c r="F170" i="6" s="1"/>
  <c r="C170" i="6"/>
  <c r="AD171" i="6"/>
  <c r="AG170" i="6"/>
  <c r="AI170" i="6" s="1"/>
  <c r="AE171" i="6" s="1"/>
  <c r="AF170" i="6"/>
  <c r="AH170" i="6" s="1"/>
  <c r="AC170" i="6"/>
  <c r="R171" i="6"/>
  <c r="Q171" i="6"/>
  <c r="P171" i="6"/>
  <c r="N171" i="6"/>
  <c r="O172" i="6"/>
  <c r="S171" i="6" l="1"/>
  <c r="G170" i="6"/>
  <c r="T171" i="6"/>
  <c r="AC171" i="6"/>
  <c r="AD172" i="6"/>
  <c r="AG171" i="6"/>
  <c r="AI171" i="6" s="1"/>
  <c r="AE172" i="6" s="1"/>
  <c r="AF171" i="6"/>
  <c r="AH171" i="6" s="1"/>
  <c r="E171" i="6"/>
  <c r="D171" i="6"/>
  <c r="C171" i="6"/>
  <c r="B172" i="6"/>
  <c r="A171" i="6"/>
  <c r="N172" i="6"/>
  <c r="O173" i="6"/>
  <c r="R172" i="6"/>
  <c r="Q172" i="6"/>
  <c r="S172" i="6" s="1"/>
  <c r="P172" i="6"/>
  <c r="G171" i="6" l="1"/>
  <c r="F171" i="6"/>
  <c r="T172" i="6"/>
  <c r="P173" i="6" s="1"/>
  <c r="E172" i="6"/>
  <c r="C172" i="6"/>
  <c r="A172" i="6"/>
  <c r="B173" i="6"/>
  <c r="D172" i="6"/>
  <c r="F172" i="6" s="1"/>
  <c r="AG172" i="6"/>
  <c r="AI172" i="6" s="1"/>
  <c r="AE173" i="6" s="1"/>
  <c r="AF172" i="6"/>
  <c r="AH172" i="6" s="1"/>
  <c r="AC172" i="6"/>
  <c r="AD173" i="6"/>
  <c r="Q173" i="6"/>
  <c r="N173" i="6"/>
  <c r="O174" i="6"/>
  <c r="R173" i="6"/>
  <c r="G172" i="6" l="1"/>
  <c r="S173" i="6"/>
  <c r="AF173" i="6"/>
  <c r="AC173" i="6"/>
  <c r="AG173" i="6"/>
  <c r="AI173" i="6" s="1"/>
  <c r="AE174" i="6" s="1"/>
  <c r="AD174" i="6"/>
  <c r="T173" i="6"/>
  <c r="P174" i="6" s="1"/>
  <c r="R174" i="6"/>
  <c r="Q174" i="6"/>
  <c r="N174" i="6"/>
  <c r="O175" i="6"/>
  <c r="B174" i="6"/>
  <c r="E173" i="6"/>
  <c r="D173" i="6"/>
  <c r="C173" i="6"/>
  <c r="A173" i="6"/>
  <c r="S174" i="6" l="1"/>
  <c r="G173" i="6"/>
  <c r="AH173" i="6"/>
  <c r="T174" i="6"/>
  <c r="F173" i="6"/>
  <c r="AD175" i="6"/>
  <c r="AG174" i="6"/>
  <c r="AI174" i="6" s="1"/>
  <c r="AE175" i="6" s="1"/>
  <c r="AF174" i="6"/>
  <c r="AH174" i="6" s="1"/>
  <c r="AC174" i="6"/>
  <c r="A174" i="6"/>
  <c r="B175" i="6"/>
  <c r="E174" i="6"/>
  <c r="D174" i="6"/>
  <c r="C174" i="6"/>
  <c r="R175" i="6"/>
  <c r="Q175" i="6"/>
  <c r="P175" i="6"/>
  <c r="N175" i="6"/>
  <c r="O176" i="6"/>
  <c r="S175" i="6" l="1"/>
  <c r="F174" i="6"/>
  <c r="G174" i="6"/>
  <c r="T175" i="6"/>
  <c r="P176" i="6" s="1"/>
  <c r="E175" i="6"/>
  <c r="D175" i="6"/>
  <c r="F175" i="6" s="1"/>
  <c r="C175" i="6"/>
  <c r="B176" i="6"/>
  <c r="A175" i="6"/>
  <c r="G175" i="6"/>
  <c r="N176" i="6"/>
  <c r="O177" i="6"/>
  <c r="R176" i="6"/>
  <c r="Q176" i="6"/>
  <c r="AC175" i="6"/>
  <c r="AG175" i="6"/>
  <c r="AI175" i="6" s="1"/>
  <c r="AE176" i="6" s="1"/>
  <c r="AF175" i="6"/>
  <c r="AH175" i="6" s="1"/>
  <c r="AD176" i="6"/>
  <c r="S176" i="6" l="1"/>
  <c r="T176" i="6"/>
  <c r="AG176" i="6"/>
  <c r="AF176" i="6"/>
  <c r="AH176" i="6" s="1"/>
  <c r="AC176" i="6"/>
  <c r="AD177" i="6"/>
  <c r="AI176" i="6"/>
  <c r="AE177" i="6" s="1"/>
  <c r="E176" i="6"/>
  <c r="C176" i="6"/>
  <c r="A176" i="6"/>
  <c r="B177" i="6"/>
  <c r="D176" i="6"/>
  <c r="Q177" i="6"/>
  <c r="P177" i="6"/>
  <c r="N177" i="6"/>
  <c r="O178" i="6"/>
  <c r="R177" i="6"/>
  <c r="T177" i="6" s="1"/>
  <c r="G176" i="6" l="1"/>
  <c r="F176" i="6"/>
  <c r="R178" i="6"/>
  <c r="Q178" i="6"/>
  <c r="S178" i="6" s="1"/>
  <c r="N178" i="6"/>
  <c r="O179" i="6"/>
  <c r="P178" i="6"/>
  <c r="T178" i="6" s="1"/>
  <c r="S177" i="6"/>
  <c r="AF177" i="6"/>
  <c r="AC177" i="6"/>
  <c r="AG177" i="6"/>
  <c r="AI177" i="6" s="1"/>
  <c r="AE178" i="6" s="1"/>
  <c r="AD178" i="6"/>
  <c r="B178" i="6"/>
  <c r="E177" i="6"/>
  <c r="D177" i="6"/>
  <c r="F177" i="6" s="1"/>
  <c r="C177" i="6"/>
  <c r="G177" i="6" s="1"/>
  <c r="A177" i="6"/>
  <c r="AH177" i="6" l="1"/>
  <c r="R179" i="6"/>
  <c r="Q179" i="6"/>
  <c r="P179" i="6"/>
  <c r="T179" i="6" s="1"/>
  <c r="N179" i="6"/>
  <c r="O180" i="6"/>
  <c r="S179" i="6"/>
  <c r="A178" i="6"/>
  <c r="B179" i="6"/>
  <c r="E178" i="6"/>
  <c r="D178" i="6"/>
  <c r="C178" i="6"/>
  <c r="AD179" i="6"/>
  <c r="AG178" i="6"/>
  <c r="AI178" i="6" s="1"/>
  <c r="AE179" i="6" s="1"/>
  <c r="AF178" i="6"/>
  <c r="AH178" i="6" s="1"/>
  <c r="AC178" i="6"/>
  <c r="F178" i="6" l="1"/>
  <c r="E179" i="6"/>
  <c r="D179" i="6"/>
  <c r="F179" i="6" s="1"/>
  <c r="B180" i="6"/>
  <c r="A179" i="6"/>
  <c r="N180" i="6"/>
  <c r="O181" i="6"/>
  <c r="R180" i="6"/>
  <c r="Q180" i="6"/>
  <c r="S180" i="6" s="1"/>
  <c r="P180" i="6"/>
  <c r="G178" i="6"/>
  <c r="C179" i="6" s="1"/>
  <c r="G179" i="6" s="1"/>
  <c r="AC179" i="6"/>
  <c r="AD180" i="6"/>
  <c r="AF179" i="6"/>
  <c r="AG179" i="6"/>
  <c r="AI179" i="6" s="1"/>
  <c r="AE180" i="6" s="1"/>
  <c r="AH179" i="6" l="1"/>
  <c r="T180" i="6"/>
  <c r="Q181" i="6"/>
  <c r="P181" i="6"/>
  <c r="N181" i="6"/>
  <c r="O182" i="6"/>
  <c r="R181" i="6"/>
  <c r="E180" i="6"/>
  <c r="C180" i="6"/>
  <c r="A180" i="6"/>
  <c r="B181" i="6"/>
  <c r="D180" i="6"/>
  <c r="F180" i="6" s="1"/>
  <c r="AG180" i="6"/>
  <c r="AF180" i="6"/>
  <c r="AH180" i="6" s="1"/>
  <c r="AC180" i="6"/>
  <c r="AD181" i="6"/>
  <c r="AI180" i="6"/>
  <c r="AE181" i="6" s="1"/>
  <c r="G180" i="6" l="1"/>
  <c r="S181" i="6"/>
  <c r="T181" i="6"/>
  <c r="B182" i="6"/>
  <c r="E181" i="6"/>
  <c r="D181" i="6"/>
  <c r="F181" i="6" s="1"/>
  <c r="C181" i="6"/>
  <c r="A181" i="6"/>
  <c r="AF181" i="6"/>
  <c r="AC181" i="6"/>
  <c r="AD182" i="6"/>
  <c r="AG181" i="6"/>
  <c r="AI181" i="6" s="1"/>
  <c r="AE182" i="6" s="1"/>
  <c r="R182" i="6"/>
  <c r="Q182" i="6"/>
  <c r="S182" i="6" s="1"/>
  <c r="N182" i="6"/>
  <c r="O183" i="6"/>
  <c r="P182" i="6"/>
  <c r="T182" i="6" s="1"/>
  <c r="AH181" i="6" l="1"/>
  <c r="G181" i="6"/>
  <c r="AD183" i="6"/>
  <c r="AG182" i="6"/>
  <c r="AI182" i="6" s="1"/>
  <c r="AE183" i="6" s="1"/>
  <c r="AF182" i="6"/>
  <c r="AH182" i="6" s="1"/>
  <c r="AC182" i="6"/>
  <c r="R183" i="6"/>
  <c r="Q183" i="6"/>
  <c r="S183" i="6" s="1"/>
  <c r="P183" i="6"/>
  <c r="N183" i="6"/>
  <c r="O184" i="6"/>
  <c r="A182" i="6"/>
  <c r="B183" i="6"/>
  <c r="E182" i="6"/>
  <c r="C182" i="6"/>
  <c r="D182" i="6"/>
  <c r="T183" i="6" l="1"/>
  <c r="F182" i="6"/>
  <c r="G182" i="6"/>
  <c r="N184" i="6"/>
  <c r="O185" i="6"/>
  <c r="R184" i="6"/>
  <c r="Q184" i="6"/>
  <c r="P184" i="6"/>
  <c r="E183" i="6"/>
  <c r="D183" i="6"/>
  <c r="F183" i="6" s="1"/>
  <c r="C183" i="6"/>
  <c r="B184" i="6"/>
  <c r="A183" i="6"/>
  <c r="AC183" i="6"/>
  <c r="AD184" i="6"/>
  <c r="AG183" i="6"/>
  <c r="AI183" i="6" s="1"/>
  <c r="AE184" i="6" s="1"/>
  <c r="AF183" i="6"/>
  <c r="AH183" i="6" s="1"/>
  <c r="S184" i="6" l="1"/>
  <c r="G183" i="6"/>
  <c r="T184" i="6"/>
  <c r="P185" i="6" s="1"/>
  <c r="E184" i="6"/>
  <c r="C184" i="6"/>
  <c r="A184" i="6"/>
  <c r="B185" i="6"/>
  <c r="D184" i="6"/>
  <c r="F184" i="6" s="1"/>
  <c r="AG184" i="6"/>
  <c r="AI184" i="6" s="1"/>
  <c r="AE185" i="6" s="1"/>
  <c r="AF184" i="6"/>
  <c r="AH184" i="6" s="1"/>
  <c r="AC184" i="6"/>
  <c r="AD185" i="6"/>
  <c r="Q185" i="6"/>
  <c r="N185" i="6"/>
  <c r="O186" i="6"/>
  <c r="R185" i="6"/>
  <c r="S185" i="6" l="1"/>
  <c r="T185" i="6"/>
  <c r="G184" i="6"/>
  <c r="B186" i="6"/>
  <c r="E185" i="6"/>
  <c r="D185" i="6"/>
  <c r="F185" i="6" s="1"/>
  <c r="C185" i="6"/>
  <c r="A185" i="6"/>
  <c r="AF185" i="6"/>
  <c r="AC185" i="6"/>
  <c r="AD186" i="6"/>
  <c r="AG185" i="6"/>
  <c r="AI185" i="6" s="1"/>
  <c r="AE186" i="6" s="1"/>
  <c r="R186" i="6"/>
  <c r="Q186" i="6"/>
  <c r="S186" i="6" s="1"/>
  <c r="N186" i="6"/>
  <c r="O187" i="6"/>
  <c r="P186" i="6"/>
  <c r="G185" i="6" l="1"/>
  <c r="AH185" i="6"/>
  <c r="T186" i="6"/>
  <c r="AD187" i="6"/>
  <c r="AG186" i="6"/>
  <c r="AI186" i="6" s="1"/>
  <c r="AE187" i="6" s="1"/>
  <c r="AF186" i="6"/>
  <c r="AH186" i="6" s="1"/>
  <c r="AC186" i="6"/>
  <c r="R187" i="6"/>
  <c r="Q187" i="6"/>
  <c r="S187" i="6" s="1"/>
  <c r="P187" i="6"/>
  <c r="N187" i="6"/>
  <c r="O188" i="6"/>
  <c r="A186" i="6"/>
  <c r="B187" i="6"/>
  <c r="E186" i="6"/>
  <c r="D186" i="6"/>
  <c r="F186" i="6" s="1"/>
  <c r="C186" i="6"/>
  <c r="G186" i="6" l="1"/>
  <c r="T187" i="6"/>
  <c r="N188" i="6"/>
  <c r="O189" i="6"/>
  <c r="R188" i="6"/>
  <c r="Q188" i="6"/>
  <c r="S188" i="6" s="1"/>
  <c r="P188" i="6"/>
  <c r="AC187" i="6"/>
  <c r="AF187" i="6"/>
  <c r="AD188" i="6"/>
  <c r="AG187" i="6"/>
  <c r="AI187" i="6" s="1"/>
  <c r="AE188" i="6" s="1"/>
  <c r="E187" i="6"/>
  <c r="D187" i="6"/>
  <c r="C187" i="6"/>
  <c r="B188" i="6"/>
  <c r="A187" i="6"/>
  <c r="T188" i="6" l="1"/>
  <c r="F187" i="6"/>
  <c r="G187" i="6"/>
  <c r="AH187" i="6"/>
  <c r="AG188" i="6"/>
  <c r="AI188" i="6" s="1"/>
  <c r="AE189" i="6" s="1"/>
  <c r="AF188" i="6"/>
  <c r="AH188" i="6" s="1"/>
  <c r="AC188" i="6"/>
  <c r="AD189" i="6"/>
  <c r="E188" i="6"/>
  <c r="C188" i="6"/>
  <c r="A188" i="6"/>
  <c r="B189" i="6"/>
  <c r="D188" i="6"/>
  <c r="Q189" i="6"/>
  <c r="P189" i="6"/>
  <c r="N189" i="6"/>
  <c r="O190" i="6"/>
  <c r="R189" i="6"/>
  <c r="F188" i="6" l="1"/>
  <c r="G188" i="6"/>
  <c r="S189" i="6"/>
  <c r="B190" i="6"/>
  <c r="E189" i="6"/>
  <c r="G189" i="6" s="1"/>
  <c r="D189" i="6"/>
  <c r="F189" i="6" s="1"/>
  <c r="C189" i="6"/>
  <c r="A189" i="6"/>
  <c r="T189" i="6"/>
  <c r="P190" i="6" s="1"/>
  <c r="T190" i="6" s="1"/>
  <c r="AI189" i="6"/>
  <c r="AE190" i="6" s="1"/>
  <c r="AF189" i="6"/>
  <c r="AH189" i="6" s="1"/>
  <c r="AC189" i="6"/>
  <c r="AG189" i="6"/>
  <c r="AD190" i="6"/>
  <c r="R190" i="6"/>
  <c r="Q190" i="6"/>
  <c r="S190" i="6" s="1"/>
  <c r="N190" i="6"/>
  <c r="O191" i="6"/>
  <c r="R191" i="6" l="1"/>
  <c r="Q191" i="6"/>
  <c r="P191" i="6"/>
  <c r="T191" i="6" s="1"/>
  <c r="N191" i="6"/>
  <c r="O192" i="6"/>
  <c r="S191" i="6"/>
  <c r="AD191" i="6"/>
  <c r="AG190" i="6"/>
  <c r="AI190" i="6" s="1"/>
  <c r="AE191" i="6" s="1"/>
  <c r="AF190" i="6"/>
  <c r="AH190" i="6" s="1"/>
  <c r="AC190" i="6"/>
  <c r="A190" i="6"/>
  <c r="B191" i="6"/>
  <c r="E190" i="6"/>
  <c r="C190" i="6"/>
  <c r="D190" i="6"/>
  <c r="F190" i="6" s="1"/>
  <c r="G190" i="6" l="1"/>
  <c r="AC191" i="6"/>
  <c r="AG191" i="6"/>
  <c r="AI191" i="6" s="1"/>
  <c r="AE192" i="6" s="1"/>
  <c r="AF191" i="6"/>
  <c r="AH191" i="6" s="1"/>
  <c r="AD192" i="6"/>
  <c r="N192" i="6"/>
  <c r="O193" i="6"/>
  <c r="R192" i="6"/>
  <c r="T192" i="6" s="1"/>
  <c r="Q192" i="6"/>
  <c r="S192" i="6" s="1"/>
  <c r="P192" i="6"/>
  <c r="E191" i="6"/>
  <c r="D191" i="6"/>
  <c r="F191" i="6" s="1"/>
  <c r="C191" i="6"/>
  <c r="B192" i="6"/>
  <c r="A191" i="6"/>
  <c r="G191" i="6" l="1"/>
  <c r="Q193" i="6"/>
  <c r="P193" i="6"/>
  <c r="N193" i="6"/>
  <c r="O194" i="6"/>
  <c r="R193" i="6"/>
  <c r="T193" i="6" s="1"/>
  <c r="E192" i="6"/>
  <c r="C192" i="6"/>
  <c r="A192" i="6"/>
  <c r="B193" i="6"/>
  <c r="D192" i="6"/>
  <c r="AG192" i="6"/>
  <c r="AI192" i="6" s="1"/>
  <c r="AE193" i="6" s="1"/>
  <c r="AF192" i="6"/>
  <c r="AC192" i="6"/>
  <c r="AD193" i="6"/>
  <c r="AH192" i="6" l="1"/>
  <c r="G192" i="6"/>
  <c r="F192" i="6"/>
  <c r="S193" i="6"/>
  <c r="R194" i="6"/>
  <c r="Q194" i="6"/>
  <c r="S194" i="6" s="1"/>
  <c r="N194" i="6"/>
  <c r="O195" i="6"/>
  <c r="P194" i="6"/>
  <c r="T194" i="6" s="1"/>
  <c r="AF193" i="6"/>
  <c r="AH193" i="6" s="1"/>
  <c r="AC193" i="6"/>
  <c r="AG193" i="6"/>
  <c r="AI193" i="6" s="1"/>
  <c r="AE194" i="6" s="1"/>
  <c r="AD194" i="6"/>
  <c r="B194" i="6"/>
  <c r="E193" i="6"/>
  <c r="D193" i="6"/>
  <c r="C193" i="6"/>
  <c r="A193" i="6"/>
  <c r="F193" i="6" l="1"/>
  <c r="G193" i="6"/>
  <c r="AD195" i="6"/>
  <c r="AG194" i="6"/>
  <c r="AI194" i="6" s="1"/>
  <c r="AE195" i="6" s="1"/>
  <c r="AF194" i="6"/>
  <c r="AH194" i="6" s="1"/>
  <c r="AC194" i="6"/>
  <c r="R195" i="6"/>
  <c r="Q195" i="6"/>
  <c r="S195" i="6" s="1"/>
  <c r="P195" i="6"/>
  <c r="N195" i="6"/>
  <c r="O196" i="6"/>
  <c r="A194" i="6"/>
  <c r="B195" i="6"/>
  <c r="E194" i="6"/>
  <c r="D194" i="6"/>
  <c r="C194" i="6"/>
  <c r="G194" i="6" l="1"/>
  <c r="T195" i="6"/>
  <c r="F194" i="6"/>
  <c r="N196" i="6"/>
  <c r="O197" i="6"/>
  <c r="R196" i="6"/>
  <c r="Q196" i="6"/>
  <c r="S196" i="6" s="1"/>
  <c r="P196" i="6"/>
  <c r="E195" i="6"/>
  <c r="D195" i="6"/>
  <c r="F195" i="6" s="1"/>
  <c r="C195" i="6"/>
  <c r="B196" i="6"/>
  <c r="A195" i="6"/>
  <c r="AC195" i="6"/>
  <c r="AD196" i="6"/>
  <c r="AG195" i="6"/>
  <c r="AI195" i="6" s="1"/>
  <c r="AE196" i="6" s="1"/>
  <c r="AF195" i="6"/>
  <c r="AH195" i="6" s="1"/>
  <c r="G195" i="6" l="1"/>
  <c r="T196" i="6"/>
  <c r="E196" i="6"/>
  <c r="C196" i="6"/>
  <c r="A196" i="6"/>
  <c r="B197" i="6"/>
  <c r="D196" i="6"/>
  <c r="F196" i="6" s="1"/>
  <c r="R197" i="6"/>
  <c r="Q197" i="6"/>
  <c r="S197" i="6" s="1"/>
  <c r="O198" i="6"/>
  <c r="P197" i="6"/>
  <c r="N197" i="6"/>
  <c r="AG196" i="6"/>
  <c r="AI196" i="6" s="1"/>
  <c r="AE197" i="6" s="1"/>
  <c r="AF196" i="6"/>
  <c r="AC196" i="6"/>
  <c r="AD197" i="6"/>
  <c r="T197" i="6" l="1"/>
  <c r="AH196" i="6"/>
  <c r="G196" i="6"/>
  <c r="AG197" i="6"/>
  <c r="AI197" i="6" s="1"/>
  <c r="AE198" i="6" s="1"/>
  <c r="AF197" i="6"/>
  <c r="AH197" i="6" s="1"/>
  <c r="AD198" i="6"/>
  <c r="AC197" i="6"/>
  <c r="P198" i="6"/>
  <c r="N198" i="6"/>
  <c r="R198" i="6"/>
  <c r="O199" i="6"/>
  <c r="Q198" i="6"/>
  <c r="B198" i="6"/>
  <c r="E197" i="6"/>
  <c r="D197" i="6"/>
  <c r="F197" i="6" s="1"/>
  <c r="C197" i="6"/>
  <c r="A197" i="6"/>
  <c r="G197" i="6" l="1"/>
  <c r="S198" i="6"/>
  <c r="T198" i="6"/>
  <c r="O200" i="6"/>
  <c r="R199" i="6"/>
  <c r="Q199" i="6"/>
  <c r="S199" i="6" s="1"/>
  <c r="P199" i="6"/>
  <c r="N199" i="6"/>
  <c r="T199" i="6"/>
  <c r="AC198" i="6"/>
  <c r="AG198" i="6"/>
  <c r="AI198" i="6" s="1"/>
  <c r="AE199" i="6" s="1"/>
  <c r="AF198" i="6"/>
  <c r="AH198" i="6" s="1"/>
  <c r="AD199" i="6"/>
  <c r="C198" i="6"/>
  <c r="D198" i="6"/>
  <c r="B199" i="6"/>
  <c r="A198" i="6"/>
  <c r="E198" i="6"/>
  <c r="G198" i="6" l="1"/>
  <c r="F198" i="6"/>
  <c r="E199" i="6"/>
  <c r="A199" i="6"/>
  <c r="B200" i="6"/>
  <c r="C199" i="6"/>
  <c r="G199" i="6" s="1"/>
  <c r="D199" i="6"/>
  <c r="F199" i="6" s="1"/>
  <c r="AF199" i="6"/>
  <c r="AD200" i="6"/>
  <c r="AG199" i="6"/>
  <c r="AI199" i="6" s="1"/>
  <c r="AE200" i="6" s="1"/>
  <c r="AC199" i="6"/>
  <c r="N200" i="6"/>
  <c r="R200" i="6"/>
  <c r="Q200" i="6"/>
  <c r="S200" i="6" s="1"/>
  <c r="P200" i="6"/>
  <c r="O201" i="6"/>
  <c r="AH199" i="6" l="1"/>
  <c r="T200" i="6"/>
  <c r="AG200" i="6"/>
  <c r="AI200" i="6" s="1"/>
  <c r="AE201" i="6" s="1"/>
  <c r="AC200" i="6"/>
  <c r="AF200" i="6"/>
  <c r="AH200" i="6" s="1"/>
  <c r="AD201" i="6"/>
  <c r="R201" i="6"/>
  <c r="Q201" i="6"/>
  <c r="P201" i="6"/>
  <c r="O202" i="6"/>
  <c r="N201" i="6"/>
  <c r="D200" i="6"/>
  <c r="C200" i="6"/>
  <c r="A200" i="6"/>
  <c r="B201" i="6"/>
  <c r="E200" i="6"/>
  <c r="G200" i="6" l="1"/>
  <c r="T201" i="6"/>
  <c r="F200" i="6"/>
  <c r="R202" i="6"/>
  <c r="P202" i="6"/>
  <c r="N202" i="6"/>
  <c r="Q202" i="6"/>
  <c r="S202" i="6" s="1"/>
  <c r="O203" i="6"/>
  <c r="S201" i="6"/>
  <c r="AG201" i="6"/>
  <c r="AI201" i="6" s="1"/>
  <c r="AE202" i="6" s="1"/>
  <c r="AF201" i="6"/>
  <c r="AC201" i="6"/>
  <c r="AD202" i="6"/>
  <c r="B202" i="6"/>
  <c r="E201" i="6"/>
  <c r="D201" i="6"/>
  <c r="F201" i="6" s="1"/>
  <c r="C201" i="6"/>
  <c r="A201" i="6"/>
  <c r="G201" i="6" l="1"/>
  <c r="AH201" i="6"/>
  <c r="T202" i="6"/>
  <c r="O204" i="6"/>
  <c r="R203" i="6"/>
  <c r="T203" i="6" s="1"/>
  <c r="Q203" i="6"/>
  <c r="S203" i="6" s="1"/>
  <c r="P203" i="6"/>
  <c r="N203" i="6"/>
  <c r="C202" i="6"/>
  <c r="A202" i="6"/>
  <c r="B203" i="6"/>
  <c r="E202" i="6"/>
  <c r="F202" i="6" s="1"/>
  <c r="D202" i="6"/>
  <c r="AC202" i="6"/>
  <c r="AD203" i="6"/>
  <c r="AG202" i="6"/>
  <c r="AI202" i="6" s="1"/>
  <c r="AE203" i="6" s="1"/>
  <c r="AF202" i="6"/>
  <c r="AH202" i="6" s="1"/>
  <c r="N204" i="6" l="1"/>
  <c r="O205" i="6"/>
  <c r="R204" i="6"/>
  <c r="Q204" i="6"/>
  <c r="S204" i="6" s="1"/>
  <c r="P204" i="6"/>
  <c r="E203" i="6"/>
  <c r="D203" i="6"/>
  <c r="F203" i="6" s="1"/>
  <c r="A203" i="6"/>
  <c r="B204" i="6"/>
  <c r="G202" i="6"/>
  <c r="C203" i="6" s="1"/>
  <c r="G203" i="6" s="1"/>
  <c r="AF203" i="6"/>
  <c r="AC203" i="6"/>
  <c r="AD204" i="6"/>
  <c r="AG203" i="6"/>
  <c r="T204" i="6" l="1"/>
  <c r="AH203" i="6"/>
  <c r="D204" i="6"/>
  <c r="C204" i="6"/>
  <c r="A204" i="6"/>
  <c r="B205" i="6"/>
  <c r="E204" i="6"/>
  <c r="AI203" i="6"/>
  <c r="AE204" i="6" s="1"/>
  <c r="AG204" i="6"/>
  <c r="AF204" i="6"/>
  <c r="AH204" i="6" s="1"/>
  <c r="AC204" i="6"/>
  <c r="AD205" i="6"/>
  <c r="R205" i="6"/>
  <c r="Q205" i="6"/>
  <c r="S205" i="6" s="1"/>
  <c r="P205" i="6"/>
  <c r="O206" i="6"/>
  <c r="N205" i="6"/>
  <c r="T205" i="6" l="1"/>
  <c r="AI204" i="6"/>
  <c r="AE205" i="6" s="1"/>
  <c r="G204" i="6"/>
  <c r="F204" i="6"/>
  <c r="B206" i="6"/>
  <c r="E205" i="6"/>
  <c r="D205" i="6"/>
  <c r="C205" i="6"/>
  <c r="A205" i="6"/>
  <c r="R206" i="6"/>
  <c r="P206" i="6"/>
  <c r="N206" i="6"/>
  <c r="O207" i="6"/>
  <c r="Q206" i="6"/>
  <c r="AG205" i="6"/>
  <c r="AI205" i="6" s="1"/>
  <c r="AE206" i="6" s="1"/>
  <c r="AF205" i="6"/>
  <c r="AH205" i="6" s="1"/>
  <c r="AC205" i="6"/>
  <c r="AD206" i="6"/>
  <c r="F205" i="6" l="1"/>
  <c r="S206" i="6"/>
  <c r="T206" i="6"/>
  <c r="G205" i="6"/>
  <c r="C206" i="6" s="1"/>
  <c r="AC206" i="6"/>
  <c r="AD207" i="6"/>
  <c r="AG206" i="6"/>
  <c r="AI206" i="6" s="1"/>
  <c r="AE207" i="6" s="1"/>
  <c r="AF206" i="6"/>
  <c r="O208" i="6"/>
  <c r="R207" i="6"/>
  <c r="Q207" i="6"/>
  <c r="S207" i="6" s="1"/>
  <c r="P207" i="6"/>
  <c r="N207" i="6"/>
  <c r="A206" i="6"/>
  <c r="B207" i="6"/>
  <c r="E206" i="6"/>
  <c r="D206" i="6"/>
  <c r="F206" i="6" s="1"/>
  <c r="T207" i="6" l="1"/>
  <c r="AH206" i="6"/>
  <c r="G206" i="6"/>
  <c r="E207" i="6"/>
  <c r="D207" i="6"/>
  <c r="F207" i="6" s="1"/>
  <c r="C207" i="6"/>
  <c r="A207" i="6"/>
  <c r="B208" i="6"/>
  <c r="G207" i="6"/>
  <c r="N208" i="6"/>
  <c r="O209" i="6"/>
  <c r="R208" i="6"/>
  <c r="Q208" i="6"/>
  <c r="P208" i="6"/>
  <c r="AF207" i="6"/>
  <c r="AC207" i="6"/>
  <c r="AD208" i="6"/>
  <c r="AG207" i="6"/>
  <c r="AI207" i="6" s="1"/>
  <c r="AE208" i="6" s="1"/>
  <c r="S208" i="6" l="1"/>
  <c r="AH207" i="6"/>
  <c r="D208" i="6"/>
  <c r="C208" i="6"/>
  <c r="A208" i="6"/>
  <c r="B209" i="6"/>
  <c r="E208" i="6"/>
  <c r="R209" i="6"/>
  <c r="Q209" i="6"/>
  <c r="S209" i="6" s="1"/>
  <c r="P209" i="6"/>
  <c r="O210" i="6"/>
  <c r="N209" i="6"/>
  <c r="AG208" i="6"/>
  <c r="AI208" i="6" s="1"/>
  <c r="AE209" i="6" s="1"/>
  <c r="AF208" i="6"/>
  <c r="AH208" i="6" s="1"/>
  <c r="AC208" i="6"/>
  <c r="AD209" i="6"/>
  <c r="T208" i="6"/>
  <c r="T209" i="6" l="1"/>
  <c r="F208" i="6"/>
  <c r="G208" i="6"/>
  <c r="R210" i="6"/>
  <c r="P210" i="6"/>
  <c r="N210" i="6"/>
  <c r="O211" i="6"/>
  <c r="Q210" i="6"/>
  <c r="S210" i="6" s="1"/>
  <c r="AG209" i="6"/>
  <c r="AI209" i="6" s="1"/>
  <c r="AE210" i="6" s="1"/>
  <c r="AF209" i="6"/>
  <c r="AH209" i="6" s="1"/>
  <c r="AC209" i="6"/>
  <c r="AD210" i="6"/>
  <c r="B210" i="6"/>
  <c r="E209" i="6"/>
  <c r="D209" i="6"/>
  <c r="F209" i="6" s="1"/>
  <c r="C209" i="6"/>
  <c r="A209" i="6"/>
  <c r="G209" i="6" l="1"/>
  <c r="T210" i="6"/>
  <c r="AC210" i="6"/>
  <c r="AD211" i="6"/>
  <c r="AG210" i="6"/>
  <c r="AI210" i="6" s="1"/>
  <c r="AE211" i="6" s="1"/>
  <c r="AF210" i="6"/>
  <c r="AH210" i="6" s="1"/>
  <c r="O212" i="6"/>
  <c r="R211" i="6"/>
  <c r="Q211" i="6"/>
  <c r="S211" i="6" s="1"/>
  <c r="P211" i="6"/>
  <c r="N211" i="6"/>
  <c r="C210" i="6"/>
  <c r="A210" i="6"/>
  <c r="E210" i="6"/>
  <c r="D210" i="6"/>
  <c r="B211" i="6"/>
  <c r="T211" i="6" l="1"/>
  <c r="G210" i="6"/>
  <c r="F210" i="6"/>
  <c r="N212" i="6"/>
  <c r="O213" i="6"/>
  <c r="R212" i="6"/>
  <c r="Q212" i="6"/>
  <c r="S212" i="6" s="1"/>
  <c r="P212" i="6"/>
  <c r="E211" i="6"/>
  <c r="D211" i="6"/>
  <c r="F211" i="6" s="1"/>
  <c r="C211" i="6"/>
  <c r="A211" i="6"/>
  <c r="B212" i="6"/>
  <c r="AF211" i="6"/>
  <c r="AC211" i="6"/>
  <c r="AD212" i="6"/>
  <c r="AG211" i="6"/>
  <c r="AI211" i="6" s="1"/>
  <c r="AE212" i="6" s="1"/>
  <c r="G211" i="6" l="1"/>
  <c r="T212" i="6"/>
  <c r="AH211" i="6"/>
  <c r="AG212" i="6"/>
  <c r="AI212" i="6" s="1"/>
  <c r="AE213" i="6" s="1"/>
  <c r="AF212" i="6"/>
  <c r="AH212" i="6" s="1"/>
  <c r="AC212" i="6"/>
  <c r="AD213" i="6"/>
  <c r="R213" i="6"/>
  <c r="T213" i="6" s="1"/>
  <c r="Q213" i="6"/>
  <c r="S213" i="6" s="1"/>
  <c r="P213" i="6"/>
  <c r="O214" i="6"/>
  <c r="N213" i="6"/>
  <c r="D212" i="6"/>
  <c r="C212" i="6"/>
  <c r="A212" i="6"/>
  <c r="B213" i="6"/>
  <c r="E212" i="6"/>
  <c r="G212" i="6" l="1"/>
  <c r="F212" i="6"/>
  <c r="AG213" i="6"/>
  <c r="AI213" i="6" s="1"/>
  <c r="AE214" i="6" s="1"/>
  <c r="AF213" i="6"/>
  <c r="AH213" i="6" s="1"/>
  <c r="AC213" i="6"/>
  <c r="AD214" i="6"/>
  <c r="R214" i="6"/>
  <c r="P214" i="6"/>
  <c r="N214" i="6"/>
  <c r="O215" i="6"/>
  <c r="Q214" i="6"/>
  <c r="B214" i="6"/>
  <c r="E213" i="6"/>
  <c r="D213" i="6"/>
  <c r="F213" i="6" s="1"/>
  <c r="C213" i="6"/>
  <c r="A213" i="6"/>
  <c r="G213" i="6" l="1"/>
  <c r="T214" i="6"/>
  <c r="S214" i="6"/>
  <c r="O216" i="6"/>
  <c r="R215" i="6"/>
  <c r="Q215" i="6"/>
  <c r="S215" i="6" s="1"/>
  <c r="P215" i="6"/>
  <c r="T215" i="6" s="1"/>
  <c r="N215" i="6"/>
  <c r="AC214" i="6"/>
  <c r="AD215" i="6"/>
  <c r="AG214" i="6"/>
  <c r="AI214" i="6" s="1"/>
  <c r="AE215" i="6" s="1"/>
  <c r="AF214" i="6"/>
  <c r="AH214" i="6" s="1"/>
  <c r="C214" i="6"/>
  <c r="A214" i="6"/>
  <c r="D214" i="6"/>
  <c r="B215" i="6"/>
  <c r="E214" i="6"/>
  <c r="G214" i="6" s="1"/>
  <c r="F214" i="6" l="1"/>
  <c r="AF215" i="6"/>
  <c r="AC215" i="6"/>
  <c r="AD216" i="6"/>
  <c r="AG215" i="6"/>
  <c r="AI215" i="6" s="1"/>
  <c r="AE216" i="6" s="1"/>
  <c r="E215" i="6"/>
  <c r="D215" i="6"/>
  <c r="F215" i="6" s="1"/>
  <c r="C215" i="6"/>
  <c r="A215" i="6"/>
  <c r="B216" i="6"/>
  <c r="N216" i="6"/>
  <c r="O217" i="6"/>
  <c r="R216" i="6"/>
  <c r="P216" i="6"/>
  <c r="Q216" i="6"/>
  <c r="S216" i="6" s="1"/>
  <c r="G215" i="6" l="1"/>
  <c r="T216" i="6"/>
  <c r="AH215" i="6"/>
  <c r="R217" i="6"/>
  <c r="Q217" i="6"/>
  <c r="P217" i="6"/>
  <c r="O218" i="6"/>
  <c r="T217" i="6"/>
  <c r="S217" i="6"/>
  <c r="N217" i="6"/>
  <c r="AG216" i="6"/>
  <c r="AI216" i="6" s="1"/>
  <c r="AE217" i="6" s="1"/>
  <c r="AF216" i="6"/>
  <c r="AC216" i="6"/>
  <c r="AD217" i="6"/>
  <c r="D216" i="6"/>
  <c r="C216" i="6"/>
  <c r="A216" i="6"/>
  <c r="E216" i="6"/>
  <c r="B217" i="6"/>
  <c r="AH216" i="6" l="1"/>
  <c r="G216" i="6"/>
  <c r="F216" i="6"/>
  <c r="B218" i="6"/>
  <c r="E217" i="6"/>
  <c r="D217" i="6"/>
  <c r="F217" i="6" s="1"/>
  <c r="C217" i="6"/>
  <c r="A217" i="6"/>
  <c r="R218" i="6"/>
  <c r="P218" i="6"/>
  <c r="N218" i="6"/>
  <c r="O219" i="6"/>
  <c r="Q218" i="6"/>
  <c r="AG217" i="6"/>
  <c r="AI217" i="6" s="1"/>
  <c r="AE218" i="6" s="1"/>
  <c r="AF217" i="6"/>
  <c r="AH217" i="6" s="1"/>
  <c r="AC217" i="6"/>
  <c r="AD218" i="6"/>
  <c r="G217" i="6" l="1"/>
  <c r="S218" i="6"/>
  <c r="T218" i="6"/>
  <c r="AC218" i="6"/>
  <c r="AD219" i="6"/>
  <c r="AG218" i="6"/>
  <c r="AI218" i="6" s="1"/>
  <c r="AE219" i="6" s="1"/>
  <c r="AF218" i="6"/>
  <c r="AH218" i="6" s="1"/>
  <c r="O220" i="6"/>
  <c r="R219" i="6"/>
  <c r="Q219" i="6"/>
  <c r="P219" i="6"/>
  <c r="N219" i="6"/>
  <c r="C218" i="6"/>
  <c r="A218" i="6"/>
  <c r="E218" i="6"/>
  <c r="D218" i="6"/>
  <c r="F218" i="6" s="1"/>
  <c r="B219" i="6"/>
  <c r="T219" i="6" l="1"/>
  <c r="G218" i="6"/>
  <c r="S219" i="6"/>
  <c r="N220" i="6"/>
  <c r="O221" i="6"/>
  <c r="R220" i="6"/>
  <c r="Q220" i="6"/>
  <c r="S220" i="6" s="1"/>
  <c r="P220" i="6"/>
  <c r="E219" i="6"/>
  <c r="D219" i="6"/>
  <c r="C219" i="6"/>
  <c r="A219" i="6"/>
  <c r="B220" i="6"/>
  <c r="AF219" i="6"/>
  <c r="AC219" i="6"/>
  <c r="AD220" i="6"/>
  <c r="AG219" i="6"/>
  <c r="AI219" i="6" s="1"/>
  <c r="AE220" i="6" s="1"/>
  <c r="F219" i="6" l="1"/>
  <c r="G219" i="6"/>
  <c r="T220" i="6"/>
  <c r="AH219" i="6"/>
  <c r="AG220" i="6"/>
  <c r="AI220" i="6" s="1"/>
  <c r="AE221" i="6" s="1"/>
  <c r="AF220" i="6"/>
  <c r="AH220" i="6" s="1"/>
  <c r="AC220" i="6"/>
  <c r="AD221" i="6"/>
  <c r="R221" i="6"/>
  <c r="Q221" i="6"/>
  <c r="P221" i="6"/>
  <c r="O222" i="6"/>
  <c r="N221" i="6"/>
  <c r="D220" i="6"/>
  <c r="C220" i="6"/>
  <c r="A220" i="6"/>
  <c r="B221" i="6"/>
  <c r="E220" i="6"/>
  <c r="S221" i="6" l="1"/>
  <c r="T221" i="6"/>
  <c r="F220" i="6"/>
  <c r="G220" i="6"/>
  <c r="C221" i="6" s="1"/>
  <c r="R222" i="6"/>
  <c r="P222" i="6"/>
  <c r="N222" i="6"/>
  <c r="O223" i="6"/>
  <c r="Q222" i="6"/>
  <c r="S222" i="6" s="1"/>
  <c r="B222" i="6"/>
  <c r="E221" i="6"/>
  <c r="D221" i="6"/>
  <c r="F221" i="6" s="1"/>
  <c r="A221" i="6"/>
  <c r="AG221" i="6"/>
  <c r="AI221" i="6" s="1"/>
  <c r="AE222" i="6" s="1"/>
  <c r="AF221" i="6"/>
  <c r="AH221" i="6" s="1"/>
  <c r="AC221" i="6"/>
  <c r="AD222" i="6"/>
  <c r="G221" i="6" l="1"/>
  <c r="T222" i="6"/>
  <c r="C222" i="6"/>
  <c r="A222" i="6"/>
  <c r="B223" i="6"/>
  <c r="E222" i="6"/>
  <c r="G222" i="6" s="1"/>
  <c r="D222" i="6"/>
  <c r="F222" i="6" s="1"/>
  <c r="O224" i="6"/>
  <c r="R223" i="6"/>
  <c r="Q223" i="6"/>
  <c r="S223" i="6" s="1"/>
  <c r="P223" i="6"/>
  <c r="N223" i="6"/>
  <c r="AC222" i="6"/>
  <c r="AD223" i="6"/>
  <c r="AG222" i="6"/>
  <c r="AI222" i="6" s="1"/>
  <c r="AE223" i="6" s="1"/>
  <c r="AF222" i="6"/>
  <c r="AH222" i="6" s="1"/>
  <c r="T223" i="6" l="1"/>
  <c r="N224" i="6"/>
  <c r="O225" i="6"/>
  <c r="R224" i="6"/>
  <c r="Q224" i="6"/>
  <c r="S224" i="6" s="1"/>
  <c r="P224" i="6"/>
  <c r="T224" i="6" s="1"/>
  <c r="E223" i="6"/>
  <c r="D223" i="6"/>
  <c r="F223" i="6" s="1"/>
  <c r="C223" i="6"/>
  <c r="A223" i="6"/>
  <c r="B224" i="6"/>
  <c r="AF223" i="6"/>
  <c r="AH223" i="6" s="1"/>
  <c r="AC223" i="6"/>
  <c r="AD224" i="6"/>
  <c r="AG223" i="6"/>
  <c r="AI223" i="6" s="1"/>
  <c r="AE224" i="6" s="1"/>
  <c r="G223" i="6" l="1"/>
  <c r="AG224" i="6"/>
  <c r="AI224" i="6" s="1"/>
  <c r="AE225" i="6" s="1"/>
  <c r="AF224" i="6"/>
  <c r="AC224" i="6"/>
  <c r="AD225" i="6"/>
  <c r="R225" i="6"/>
  <c r="Q225" i="6"/>
  <c r="S225" i="6" s="1"/>
  <c r="P225" i="6"/>
  <c r="O226" i="6"/>
  <c r="N225" i="6"/>
  <c r="D224" i="6"/>
  <c r="F224" i="6" s="1"/>
  <c r="C224" i="6"/>
  <c r="A224" i="6"/>
  <c r="B225" i="6"/>
  <c r="E224" i="6"/>
  <c r="T225" i="6" l="1"/>
  <c r="AH224" i="6"/>
  <c r="G224" i="6"/>
  <c r="AG225" i="6"/>
  <c r="AI225" i="6" s="1"/>
  <c r="AE226" i="6" s="1"/>
  <c r="AF225" i="6"/>
  <c r="AH225" i="6" s="1"/>
  <c r="AC225" i="6"/>
  <c r="AD226" i="6"/>
  <c r="R226" i="6"/>
  <c r="P226" i="6"/>
  <c r="N226" i="6"/>
  <c r="O227" i="6"/>
  <c r="Q226" i="6"/>
  <c r="B226" i="6"/>
  <c r="E225" i="6"/>
  <c r="D225" i="6"/>
  <c r="F225" i="6" s="1"/>
  <c r="C225" i="6"/>
  <c r="A225" i="6"/>
  <c r="G225" i="6" l="1"/>
  <c r="T226" i="6"/>
  <c r="S226" i="6"/>
  <c r="AC226" i="6"/>
  <c r="AD227" i="6"/>
  <c r="AG226" i="6"/>
  <c r="AI226" i="6" s="1"/>
  <c r="AE227" i="6" s="1"/>
  <c r="AF226" i="6"/>
  <c r="AH226" i="6" s="1"/>
  <c r="O228" i="6"/>
  <c r="R227" i="6"/>
  <c r="Q227" i="6"/>
  <c r="S227" i="6" s="1"/>
  <c r="P227" i="6"/>
  <c r="N227" i="6"/>
  <c r="C226" i="6"/>
  <c r="A226" i="6"/>
  <c r="B227" i="6"/>
  <c r="E226" i="6"/>
  <c r="D226" i="6"/>
  <c r="T227" i="6" l="1"/>
  <c r="G226" i="6"/>
  <c r="F226" i="6"/>
  <c r="N228" i="6"/>
  <c r="O229" i="6"/>
  <c r="R228" i="6"/>
  <c r="Q228" i="6"/>
  <c r="S228" i="6" s="1"/>
  <c r="P228" i="6"/>
  <c r="AF227" i="6"/>
  <c r="AH227" i="6" s="1"/>
  <c r="AC227" i="6"/>
  <c r="AD228" i="6"/>
  <c r="AI227" i="6"/>
  <c r="AE228" i="6" s="1"/>
  <c r="AG227" i="6"/>
  <c r="E227" i="6"/>
  <c r="D227" i="6"/>
  <c r="F227" i="6" s="1"/>
  <c r="C227" i="6"/>
  <c r="A227" i="6"/>
  <c r="B228" i="6"/>
  <c r="G227" i="6" l="1"/>
  <c r="T228" i="6"/>
  <c r="AG228" i="6"/>
  <c r="AI228" i="6" s="1"/>
  <c r="AE229" i="6" s="1"/>
  <c r="AF228" i="6"/>
  <c r="AH228" i="6" s="1"/>
  <c r="AC228" i="6"/>
  <c r="AD229" i="6"/>
  <c r="D228" i="6"/>
  <c r="C228" i="6"/>
  <c r="A228" i="6"/>
  <c r="B229" i="6"/>
  <c r="E228" i="6"/>
  <c r="R229" i="6"/>
  <c r="T229" i="6" s="1"/>
  <c r="Q229" i="6"/>
  <c r="P229" i="6"/>
  <c r="O230" i="6"/>
  <c r="N229" i="6"/>
  <c r="S229" i="6" l="1"/>
  <c r="G228" i="6"/>
  <c r="F228" i="6"/>
  <c r="B230" i="6"/>
  <c r="E229" i="6"/>
  <c r="D229" i="6"/>
  <c r="C229" i="6"/>
  <c r="A229" i="6"/>
  <c r="AG229" i="6"/>
  <c r="AI229" i="6" s="1"/>
  <c r="AE230" i="6" s="1"/>
  <c r="AF229" i="6"/>
  <c r="AH229" i="6" s="1"/>
  <c r="AC229" i="6"/>
  <c r="AD230" i="6"/>
  <c r="R230" i="6"/>
  <c r="P230" i="6"/>
  <c r="N230" i="6"/>
  <c r="O231" i="6"/>
  <c r="Q230" i="6"/>
  <c r="S230" i="6" s="1"/>
  <c r="G229" i="6" l="1"/>
  <c r="F229" i="6"/>
  <c r="T230" i="6"/>
  <c r="O232" i="6"/>
  <c r="R231" i="6"/>
  <c r="Q231" i="6"/>
  <c r="S231" i="6" s="1"/>
  <c r="P231" i="6"/>
  <c r="T231" i="6" s="1"/>
  <c r="N231" i="6"/>
  <c r="AC230" i="6"/>
  <c r="AD231" i="6"/>
  <c r="AG230" i="6"/>
  <c r="AI230" i="6" s="1"/>
  <c r="AE231" i="6" s="1"/>
  <c r="AF230" i="6"/>
  <c r="C230" i="6"/>
  <c r="A230" i="6"/>
  <c r="E230" i="6"/>
  <c r="G230" i="6" s="1"/>
  <c r="D230" i="6"/>
  <c r="F230" i="6" s="1"/>
  <c r="B231" i="6"/>
  <c r="AF231" i="6" l="1"/>
  <c r="AC231" i="6"/>
  <c r="AD232" i="6"/>
  <c r="AG231" i="6"/>
  <c r="AI231" i="6" s="1"/>
  <c r="AE232" i="6" s="1"/>
  <c r="AH230" i="6"/>
  <c r="E231" i="6"/>
  <c r="D231" i="6"/>
  <c r="F231" i="6" s="1"/>
  <c r="C231" i="6"/>
  <c r="A231" i="6"/>
  <c r="B232" i="6"/>
  <c r="N232" i="6"/>
  <c r="O233" i="6"/>
  <c r="R232" i="6"/>
  <c r="Q232" i="6"/>
  <c r="S232" i="6" s="1"/>
  <c r="P232" i="6"/>
  <c r="T232" i="6" s="1"/>
  <c r="AH231" i="6" l="1"/>
  <c r="G231" i="6"/>
  <c r="D232" i="6"/>
  <c r="C232" i="6"/>
  <c r="A232" i="6"/>
  <c r="E232" i="6"/>
  <c r="B233" i="6"/>
  <c r="R233" i="6"/>
  <c r="Q233" i="6"/>
  <c r="S233" i="6" s="1"/>
  <c r="P233" i="6"/>
  <c r="O234" i="6"/>
  <c r="N233" i="6"/>
  <c r="AG232" i="6"/>
  <c r="AI232" i="6" s="1"/>
  <c r="AE233" i="6" s="1"/>
  <c r="AF232" i="6"/>
  <c r="AH232" i="6" s="1"/>
  <c r="AC232" i="6"/>
  <c r="AD233" i="6"/>
  <c r="T233" i="6" l="1"/>
  <c r="G232" i="6"/>
  <c r="F232" i="6"/>
  <c r="B234" i="6"/>
  <c r="E233" i="6"/>
  <c r="D233" i="6"/>
  <c r="F233" i="6" s="1"/>
  <c r="C233" i="6"/>
  <c r="A233" i="6"/>
  <c r="O235" i="6"/>
  <c r="R234" i="6"/>
  <c r="P234" i="6"/>
  <c r="N234" i="6"/>
  <c r="Q234" i="6"/>
  <c r="AG233" i="6"/>
  <c r="AI233" i="6" s="1"/>
  <c r="AE234" i="6" s="1"/>
  <c r="AF233" i="6"/>
  <c r="AH233" i="6" s="1"/>
  <c r="AC233" i="6"/>
  <c r="AD234" i="6"/>
  <c r="S234" i="6" l="1"/>
  <c r="G233" i="6"/>
  <c r="C234" i="6" s="1"/>
  <c r="T234" i="6"/>
  <c r="Q235" i="6"/>
  <c r="P235" i="6"/>
  <c r="O236" i="6"/>
  <c r="N235" i="6"/>
  <c r="R235" i="6"/>
  <c r="T235" i="6" s="1"/>
  <c r="AD235" i="6"/>
  <c r="AC234" i="6"/>
  <c r="AG234" i="6"/>
  <c r="AF234" i="6"/>
  <c r="A234" i="6"/>
  <c r="E234" i="6"/>
  <c r="D234" i="6"/>
  <c r="F234" i="6" s="1"/>
  <c r="B235" i="6"/>
  <c r="AH234" i="6" l="1"/>
  <c r="G234" i="6"/>
  <c r="D235" i="6"/>
  <c r="C235" i="6"/>
  <c r="B236" i="6"/>
  <c r="E235" i="6"/>
  <c r="G235" i="6" s="1"/>
  <c r="A235" i="6"/>
  <c r="AI234" i="6"/>
  <c r="O237" i="6"/>
  <c r="R236" i="6"/>
  <c r="N236" i="6"/>
  <c r="Q236" i="6"/>
  <c r="P236" i="6"/>
  <c r="AC235" i="6"/>
  <c r="AG235" i="6"/>
  <c r="AF235" i="6"/>
  <c r="AH235" i="6" s="1"/>
  <c r="AD236" i="6"/>
  <c r="S235" i="6"/>
  <c r="AE235" i="6" l="1"/>
  <c r="AI235" i="6" s="1"/>
  <c r="AE236" i="6" s="1"/>
  <c r="AI236" i="6" s="1"/>
  <c r="AE237" i="6" s="1"/>
  <c r="S236" i="6"/>
  <c r="AG236" i="6"/>
  <c r="AF236" i="6"/>
  <c r="AD237" i="6"/>
  <c r="AH236" i="6"/>
  <c r="AC236" i="6"/>
  <c r="T236" i="6"/>
  <c r="P237" i="6" s="1"/>
  <c r="F235" i="6"/>
  <c r="O238" i="6"/>
  <c r="N237" i="6"/>
  <c r="R237" i="6"/>
  <c r="Q237" i="6"/>
  <c r="A236" i="6"/>
  <c r="E236" i="6"/>
  <c r="B237" i="6"/>
  <c r="D236" i="6"/>
  <c r="F236" i="6" s="1"/>
  <c r="C236" i="6"/>
  <c r="G236" i="6" s="1"/>
  <c r="T237" i="6" l="1"/>
  <c r="S237" i="6"/>
  <c r="R238" i="6"/>
  <c r="N238" i="6"/>
  <c r="O239" i="6"/>
  <c r="Q238" i="6"/>
  <c r="S238" i="6" s="1"/>
  <c r="P238" i="6"/>
  <c r="T238" i="6" s="1"/>
  <c r="E237" i="6"/>
  <c r="D237" i="6"/>
  <c r="F237" i="6" s="1"/>
  <c r="C237" i="6"/>
  <c r="B238" i="6"/>
  <c r="A237" i="6"/>
  <c r="AC237" i="6"/>
  <c r="AG237" i="6"/>
  <c r="AI237" i="6" s="1"/>
  <c r="AE238" i="6" s="1"/>
  <c r="AD238" i="6"/>
  <c r="AF237" i="6"/>
  <c r="AH237" i="6" l="1"/>
  <c r="G237" i="6"/>
  <c r="AD239" i="6"/>
  <c r="AG238" i="6"/>
  <c r="AI238" i="6" s="1"/>
  <c r="AE239" i="6" s="1"/>
  <c r="AF238" i="6"/>
  <c r="AH238" i="6" s="1"/>
  <c r="AC238" i="6"/>
  <c r="Q239" i="6"/>
  <c r="P239" i="6"/>
  <c r="N239" i="6"/>
  <c r="R239" i="6"/>
  <c r="O240" i="6"/>
  <c r="A238" i="6"/>
  <c r="B239" i="6"/>
  <c r="E238" i="6"/>
  <c r="D238" i="6"/>
  <c r="F238" i="6" s="1"/>
  <c r="C238" i="6"/>
  <c r="G238" i="6" l="1"/>
  <c r="T239" i="6"/>
  <c r="S239" i="6"/>
  <c r="D239" i="6"/>
  <c r="C239" i="6"/>
  <c r="B240" i="6"/>
  <c r="E239" i="6"/>
  <c r="G239" i="6" s="1"/>
  <c r="A239" i="6"/>
  <c r="O241" i="6"/>
  <c r="R240" i="6"/>
  <c r="T240" i="6" s="1"/>
  <c r="Q240" i="6"/>
  <c r="S240" i="6" s="1"/>
  <c r="P240" i="6"/>
  <c r="N240" i="6"/>
  <c r="AC239" i="6"/>
  <c r="AD240" i="6"/>
  <c r="AG239" i="6"/>
  <c r="AI239" i="6" s="1"/>
  <c r="AE240" i="6" s="1"/>
  <c r="AF239" i="6"/>
  <c r="AH239" i="6" s="1"/>
  <c r="F239" i="6" l="1"/>
  <c r="AG240" i="6"/>
  <c r="AF240" i="6"/>
  <c r="AD241" i="6"/>
  <c r="AI240" i="6"/>
  <c r="AE241" i="6" s="1"/>
  <c r="AH240" i="6"/>
  <c r="AC240" i="6"/>
  <c r="E240" i="6"/>
  <c r="D240" i="6"/>
  <c r="F240" i="6" s="1"/>
  <c r="A240" i="6"/>
  <c r="B241" i="6"/>
  <c r="C240" i="6"/>
  <c r="P241" i="6"/>
  <c r="N241" i="6"/>
  <c r="R241" i="6"/>
  <c r="T241" i="6" s="1"/>
  <c r="Q241" i="6"/>
  <c r="S241" i="6" s="1"/>
  <c r="O242" i="6"/>
  <c r="G240" i="6" l="1"/>
  <c r="R242" i="6"/>
  <c r="Q242" i="6"/>
  <c r="S242" i="6" s="1"/>
  <c r="P242" i="6"/>
  <c r="N242" i="6"/>
  <c r="O243" i="6"/>
  <c r="T242" i="6"/>
  <c r="AG241" i="6"/>
  <c r="AC241" i="6"/>
  <c r="AD242" i="6"/>
  <c r="AF241" i="6"/>
  <c r="E241" i="6"/>
  <c r="D241" i="6"/>
  <c r="C241" i="6"/>
  <c r="A241" i="6"/>
  <c r="B242" i="6"/>
  <c r="F241" i="6" l="1"/>
  <c r="AH241" i="6"/>
  <c r="G241" i="6"/>
  <c r="AI241" i="6"/>
  <c r="Q243" i="6"/>
  <c r="P243" i="6"/>
  <c r="N243" i="6"/>
  <c r="O244" i="6"/>
  <c r="R243" i="6"/>
  <c r="AD243" i="6"/>
  <c r="AG242" i="6"/>
  <c r="AI242" i="6" s="1"/>
  <c r="AF242" i="6"/>
  <c r="AC242" i="6"/>
  <c r="A242" i="6"/>
  <c r="B243" i="6"/>
  <c r="E242" i="6"/>
  <c r="D242" i="6"/>
  <c r="F242" i="6" s="1"/>
  <c r="C242" i="6"/>
  <c r="AH242" i="6" l="1"/>
  <c r="G242" i="6"/>
  <c r="T243" i="6"/>
  <c r="S243" i="6"/>
  <c r="AC243" i="6"/>
  <c r="AD244" i="6"/>
  <c r="AG243" i="6"/>
  <c r="AI243" i="6" s="1"/>
  <c r="AF243" i="6"/>
  <c r="AH243" i="6" s="1"/>
  <c r="D243" i="6"/>
  <c r="C243" i="6"/>
  <c r="A243" i="6"/>
  <c r="B244" i="6"/>
  <c r="E243" i="6"/>
  <c r="O245" i="6"/>
  <c r="R244" i="6"/>
  <c r="Q244" i="6"/>
  <c r="S244" i="6" s="1"/>
  <c r="P244" i="6"/>
  <c r="N244" i="6"/>
  <c r="G243" i="6" l="1"/>
  <c r="F243" i="6"/>
  <c r="T244" i="6"/>
  <c r="P245" i="6"/>
  <c r="N245" i="6"/>
  <c r="O246" i="6"/>
  <c r="R245" i="6"/>
  <c r="T245" i="6" s="1"/>
  <c r="Q245" i="6"/>
  <c r="S245" i="6" s="1"/>
  <c r="AG244" i="6"/>
  <c r="AI244" i="6" s="1"/>
  <c r="AF244" i="6"/>
  <c r="AH244" i="6" s="1"/>
  <c r="AD245" i="6"/>
  <c r="AC244" i="6"/>
  <c r="E244" i="6"/>
  <c r="D244" i="6"/>
  <c r="A244" i="6"/>
  <c r="B245" i="6"/>
  <c r="C244" i="6"/>
  <c r="G244" i="6" l="1"/>
  <c r="F244" i="6"/>
  <c r="E245" i="6"/>
  <c r="D245" i="6"/>
  <c r="F245" i="6" s="1"/>
  <c r="C245" i="6"/>
  <c r="G245" i="6" s="1"/>
  <c r="A245" i="6"/>
  <c r="B246" i="6"/>
  <c r="AG245" i="6"/>
  <c r="AC245" i="6"/>
  <c r="AD246" i="6"/>
  <c r="AF245" i="6"/>
  <c r="R246" i="6"/>
  <c r="T246" i="6" s="1"/>
  <c r="Q246" i="6"/>
  <c r="P246" i="6"/>
  <c r="N246" i="6"/>
  <c r="O247" i="6"/>
  <c r="AH245" i="6" l="1"/>
  <c r="S246" i="6"/>
  <c r="A246" i="6"/>
  <c r="B247" i="6"/>
  <c r="E246" i="6"/>
  <c r="D246" i="6"/>
  <c r="F246" i="6" s="1"/>
  <c r="C246" i="6"/>
  <c r="G246" i="6" s="1"/>
  <c r="AD247" i="6"/>
  <c r="AG246" i="6"/>
  <c r="AI246" i="6" s="1"/>
  <c r="AF246" i="6"/>
  <c r="AH246" i="6" s="1"/>
  <c r="AC246" i="6"/>
  <c r="AI245" i="6"/>
  <c r="Q247" i="6"/>
  <c r="P247" i="6"/>
  <c r="N247" i="6"/>
  <c r="O248" i="6"/>
  <c r="R247" i="6"/>
  <c r="S247" i="6" l="1"/>
  <c r="T247" i="6"/>
  <c r="AC247" i="6"/>
  <c r="AD248" i="6"/>
  <c r="AG247" i="6"/>
  <c r="AI247" i="6" s="1"/>
  <c r="AF247" i="6"/>
  <c r="AH247" i="6" s="1"/>
  <c r="O249" i="6"/>
  <c r="R248" i="6"/>
  <c r="Q248" i="6"/>
  <c r="S248" i="6" s="1"/>
  <c r="P248" i="6"/>
  <c r="T248" i="6" s="1"/>
  <c r="N248" i="6"/>
  <c r="D247" i="6"/>
  <c r="C247" i="6"/>
  <c r="A247" i="6"/>
  <c r="B248" i="6"/>
  <c r="E247" i="6"/>
  <c r="F247" i="6" l="1"/>
  <c r="P249" i="6"/>
  <c r="N249" i="6"/>
  <c r="R249" i="6"/>
  <c r="T249" i="6" s="1"/>
  <c r="Q249" i="6"/>
  <c r="S249" i="6" s="1"/>
  <c r="O250" i="6"/>
  <c r="E248" i="6"/>
  <c r="D248" i="6"/>
  <c r="F248" i="6" s="1"/>
  <c r="A248" i="6"/>
  <c r="B249" i="6"/>
  <c r="G247" i="6"/>
  <c r="C248" i="6" s="1"/>
  <c r="AG248" i="6"/>
  <c r="AI248" i="6" s="1"/>
  <c r="AF248" i="6"/>
  <c r="AD249" i="6"/>
  <c r="AC248" i="6"/>
  <c r="AH248" i="6" l="1"/>
  <c r="G248" i="6"/>
  <c r="C249" i="6" s="1"/>
  <c r="AG249" i="6"/>
  <c r="AI249" i="6" s="1"/>
  <c r="AC249" i="6"/>
  <c r="AD250" i="6"/>
  <c r="AF249" i="6"/>
  <c r="AH249" i="6" s="1"/>
  <c r="R250" i="6"/>
  <c r="Q250" i="6"/>
  <c r="S250" i="6" s="1"/>
  <c r="P250" i="6"/>
  <c r="N250" i="6"/>
  <c r="O251" i="6"/>
  <c r="E249" i="6"/>
  <c r="D249" i="6"/>
  <c r="A249" i="6"/>
  <c r="B250" i="6"/>
  <c r="T250" i="6" l="1"/>
  <c r="F249" i="6"/>
  <c r="G249" i="6"/>
  <c r="Q251" i="6"/>
  <c r="P251" i="6"/>
  <c r="N251" i="6"/>
  <c r="O252" i="6"/>
  <c r="R251" i="6"/>
  <c r="AD251" i="6"/>
  <c r="AG250" i="6"/>
  <c r="AI250" i="6" s="1"/>
  <c r="AF250" i="6"/>
  <c r="AH250" i="6" s="1"/>
  <c r="AC250" i="6"/>
  <c r="A250" i="6"/>
  <c r="B251" i="6"/>
  <c r="E250" i="6"/>
  <c r="D250" i="6"/>
  <c r="F250" i="6" s="1"/>
  <c r="C250" i="6"/>
  <c r="G250" i="6" s="1"/>
  <c r="T251" i="6" l="1"/>
  <c r="S251" i="6"/>
  <c r="AC251" i="6"/>
  <c r="AD252" i="6"/>
  <c r="AG251" i="6"/>
  <c r="AI251" i="6" s="1"/>
  <c r="AF251" i="6"/>
  <c r="AH251" i="6" s="1"/>
  <c r="O253" i="6"/>
  <c r="R252" i="6"/>
  <c r="Q252" i="6"/>
  <c r="S252" i="6" s="1"/>
  <c r="P252" i="6"/>
  <c r="N252" i="6"/>
  <c r="D251" i="6"/>
  <c r="F251" i="6" s="1"/>
  <c r="C251" i="6"/>
  <c r="A251" i="6"/>
  <c r="B252" i="6"/>
  <c r="E251" i="6"/>
  <c r="G251" i="6" s="1"/>
  <c r="T252" i="6" l="1"/>
  <c r="E252" i="6"/>
  <c r="D252" i="6"/>
  <c r="F252" i="6" s="1"/>
  <c r="A252" i="6"/>
  <c r="B253" i="6"/>
  <c r="C252" i="6"/>
  <c r="G252" i="6" s="1"/>
  <c r="AG252" i="6"/>
  <c r="AI252" i="6" s="1"/>
  <c r="AF252" i="6"/>
  <c r="AH252" i="6" s="1"/>
  <c r="AD253" i="6"/>
  <c r="AC252" i="6"/>
  <c r="P253" i="6"/>
  <c r="N253" i="6"/>
  <c r="Q253" i="6"/>
  <c r="O254" i="6"/>
  <c r="R253" i="6"/>
  <c r="T253" i="6" l="1"/>
  <c r="S253" i="6"/>
  <c r="E253" i="6"/>
  <c r="D253" i="6"/>
  <c r="F253" i="6" s="1"/>
  <c r="C253" i="6"/>
  <c r="G253" i="6" s="1"/>
  <c r="A253" i="6"/>
  <c r="B254" i="6"/>
  <c r="AG253" i="6"/>
  <c r="AI253" i="6" s="1"/>
  <c r="AC253" i="6"/>
  <c r="AF253" i="6"/>
  <c r="AH253" i="6" s="1"/>
  <c r="S254" i="6"/>
  <c r="R254" i="6"/>
  <c r="O255" i="6"/>
  <c r="Q254" i="6"/>
  <c r="P254" i="6"/>
  <c r="N254" i="6"/>
  <c r="T254" i="6"/>
  <c r="A254" i="6" l="1"/>
  <c r="G254" i="6"/>
  <c r="F254" i="6"/>
  <c r="E254" i="6"/>
  <c r="B255" i="6"/>
  <c r="D254" i="6"/>
  <c r="C254" i="6"/>
  <c r="O256" i="6"/>
  <c r="Q255" i="6"/>
  <c r="P255" i="6"/>
  <c r="N255" i="6"/>
  <c r="T255" i="6"/>
  <c r="S255" i="6"/>
  <c r="R255" i="6"/>
  <c r="F255" i="6" l="1"/>
  <c r="E255" i="6"/>
  <c r="B256" i="6"/>
  <c r="D255" i="6"/>
  <c r="C255" i="6"/>
  <c r="A255" i="6"/>
  <c r="G255" i="6"/>
  <c r="N256" i="6"/>
  <c r="T256" i="6"/>
  <c r="S256" i="6"/>
  <c r="R256" i="6"/>
  <c r="P256" i="6"/>
  <c r="O257" i="6"/>
  <c r="Q256" i="6"/>
  <c r="T257" i="6" l="1"/>
  <c r="S257" i="6"/>
  <c r="R257" i="6"/>
  <c r="O258" i="6"/>
  <c r="Q257" i="6"/>
  <c r="P257" i="6"/>
  <c r="N257" i="6"/>
  <c r="G256" i="6"/>
  <c r="F256" i="6"/>
  <c r="B257" i="6"/>
  <c r="D256" i="6"/>
  <c r="C256" i="6"/>
  <c r="A256" i="6"/>
  <c r="E256" i="6"/>
  <c r="G257" i="6" l="1"/>
  <c r="F257" i="6"/>
  <c r="E257" i="6"/>
  <c r="B258" i="6"/>
  <c r="D257" i="6"/>
  <c r="A257" i="6"/>
  <c r="C257" i="6"/>
  <c r="T258" i="6"/>
  <c r="R258" i="6"/>
  <c r="O259" i="6"/>
  <c r="Q258" i="6"/>
  <c r="P258" i="6"/>
  <c r="N258" i="6"/>
  <c r="S258" i="6"/>
  <c r="E258" i="6" l="1"/>
  <c r="B259" i="6"/>
  <c r="D258" i="6"/>
  <c r="C258" i="6"/>
  <c r="G258" i="6"/>
  <c r="F258" i="6"/>
  <c r="A258" i="6"/>
  <c r="T259" i="6"/>
  <c r="S259" i="6"/>
  <c r="R259" i="6"/>
  <c r="P259" i="6"/>
  <c r="N259" i="6"/>
  <c r="Q259" i="6"/>
  <c r="O260" i="6"/>
  <c r="S260" i="6" l="1"/>
  <c r="R260" i="6"/>
  <c r="O261" i="6"/>
  <c r="Q260" i="6"/>
  <c r="P260" i="6"/>
  <c r="N260" i="6"/>
  <c r="T260" i="6"/>
  <c r="C259" i="6"/>
  <c r="A259" i="6"/>
  <c r="G259" i="6"/>
  <c r="F259" i="6"/>
  <c r="B260" i="6"/>
  <c r="E259" i="6"/>
  <c r="D259" i="6"/>
  <c r="A260" i="6" l="1"/>
  <c r="G260" i="6"/>
  <c r="F260" i="6"/>
  <c r="E260" i="6"/>
  <c r="B261" i="6"/>
  <c r="D260" i="6"/>
  <c r="C260" i="6"/>
  <c r="O262" i="6"/>
  <c r="Q261" i="6"/>
  <c r="P261" i="6"/>
  <c r="N261" i="6"/>
  <c r="T261" i="6"/>
  <c r="S261" i="6"/>
  <c r="R261" i="6"/>
  <c r="F261" i="6" l="1"/>
  <c r="E261" i="6"/>
  <c r="B262" i="6"/>
  <c r="D261" i="6"/>
  <c r="C261" i="6"/>
  <c r="G261" i="6"/>
  <c r="A261" i="6"/>
  <c r="N262" i="6"/>
  <c r="T262" i="6"/>
  <c r="S262" i="6"/>
  <c r="R262" i="6"/>
  <c r="O263" i="6"/>
  <c r="Q262" i="6"/>
  <c r="P262" i="6"/>
  <c r="T263" i="6" l="1"/>
  <c r="S263" i="6"/>
  <c r="R263" i="6"/>
  <c r="O264" i="6"/>
  <c r="Q263" i="6"/>
  <c r="P263" i="6"/>
  <c r="N263" i="6"/>
  <c r="G262" i="6"/>
  <c r="F262" i="6"/>
  <c r="B263" i="6"/>
  <c r="D262" i="6"/>
  <c r="C262" i="6"/>
  <c r="A262" i="6"/>
  <c r="E262" i="6"/>
  <c r="T264" i="6" l="1"/>
  <c r="R264" i="6"/>
  <c r="O265" i="6"/>
  <c r="Q264" i="6"/>
  <c r="P264" i="6"/>
  <c r="N264" i="6"/>
  <c r="S264" i="6"/>
  <c r="G263" i="6"/>
  <c r="F263" i="6"/>
  <c r="E263" i="6"/>
  <c r="B264" i="6"/>
  <c r="D263" i="6"/>
  <c r="A263" i="6"/>
  <c r="C263" i="6"/>
  <c r="E264" i="6" l="1"/>
  <c r="B265" i="6"/>
  <c r="D264" i="6"/>
  <c r="C264" i="6"/>
  <c r="G264" i="6"/>
  <c r="F264" i="6"/>
  <c r="A264" i="6"/>
  <c r="T265" i="6"/>
  <c r="S265" i="6"/>
  <c r="R265" i="6"/>
  <c r="P265" i="6"/>
  <c r="N265" i="6"/>
  <c r="O266" i="6"/>
  <c r="Q265" i="6"/>
  <c r="C265" i="6" l="1"/>
  <c r="A265" i="6"/>
  <c r="G265" i="6"/>
  <c r="F265" i="6"/>
  <c r="B266" i="6"/>
  <c r="E265" i="6"/>
  <c r="D265" i="6"/>
  <c r="S266" i="6"/>
  <c r="R266" i="6"/>
  <c r="O267" i="6"/>
  <c r="Q266" i="6"/>
  <c r="P266" i="6"/>
  <c r="N266" i="6"/>
  <c r="T266" i="6"/>
  <c r="O268" i="6" l="1"/>
  <c r="Q267" i="6"/>
  <c r="P267" i="6"/>
  <c r="N267" i="6"/>
  <c r="T267" i="6"/>
  <c r="S267" i="6"/>
  <c r="R267" i="6"/>
  <c r="A266" i="6"/>
  <c r="G266" i="6"/>
  <c r="F266" i="6"/>
  <c r="E266" i="6"/>
  <c r="B267" i="6"/>
  <c r="D266" i="6"/>
  <c r="C266" i="6"/>
  <c r="F267" i="6" l="1"/>
  <c r="E267" i="6"/>
  <c r="B268" i="6"/>
  <c r="D267" i="6"/>
  <c r="C267" i="6"/>
  <c r="A267" i="6"/>
  <c r="G267" i="6"/>
  <c r="N268" i="6"/>
  <c r="T268" i="6"/>
  <c r="S268" i="6"/>
  <c r="R268" i="6"/>
  <c r="O269" i="6"/>
  <c r="Q268" i="6"/>
  <c r="P268" i="6"/>
  <c r="G268" i="6" l="1"/>
  <c r="F268" i="6"/>
  <c r="B269" i="6"/>
  <c r="D268" i="6"/>
  <c r="C268" i="6"/>
  <c r="A268" i="6"/>
  <c r="E268" i="6"/>
  <c r="T269" i="6"/>
  <c r="S269" i="6"/>
  <c r="R269" i="6"/>
  <c r="O270" i="6"/>
  <c r="Q269" i="6"/>
  <c r="P269" i="6"/>
  <c r="N269" i="6"/>
  <c r="T270" i="6" l="1"/>
  <c r="R270" i="6"/>
  <c r="O271" i="6"/>
  <c r="Q270" i="6"/>
  <c r="P270" i="6"/>
  <c r="N270" i="6"/>
  <c r="S270" i="6"/>
  <c r="G269" i="6"/>
  <c r="F269" i="6"/>
  <c r="E269" i="6"/>
  <c r="B270" i="6"/>
  <c r="D269" i="6"/>
  <c r="A269" i="6"/>
  <c r="C269" i="6"/>
  <c r="E270" i="6" l="1"/>
  <c r="B271" i="6"/>
  <c r="D270" i="6"/>
  <c r="C270" i="6"/>
  <c r="G270" i="6"/>
  <c r="F270" i="6"/>
  <c r="A270" i="6"/>
  <c r="T271" i="6"/>
  <c r="S271" i="6"/>
  <c r="R271" i="6"/>
  <c r="P271" i="6"/>
  <c r="N271" i="6"/>
  <c r="O272" i="6"/>
  <c r="Q271" i="6"/>
  <c r="C271" i="6" l="1"/>
  <c r="A271" i="6"/>
  <c r="G271" i="6"/>
  <c r="F271" i="6"/>
  <c r="B272" i="6"/>
  <c r="E271" i="6"/>
  <c r="D271" i="6"/>
  <c r="S272" i="6"/>
  <c r="R272" i="6"/>
  <c r="O273" i="6"/>
  <c r="Q272" i="6"/>
  <c r="P272" i="6"/>
  <c r="N272" i="6"/>
  <c r="T272" i="6"/>
  <c r="O274" i="6" l="1"/>
  <c r="Q273" i="6"/>
  <c r="P273" i="6"/>
  <c r="N273" i="6"/>
  <c r="T273" i="6"/>
  <c r="S273" i="6"/>
  <c r="R273" i="6"/>
  <c r="A272" i="6"/>
  <c r="G272" i="6"/>
  <c r="F272" i="6"/>
  <c r="E272" i="6"/>
  <c r="B273" i="6"/>
  <c r="D272" i="6"/>
  <c r="C272" i="6"/>
  <c r="F273" i="6" l="1"/>
  <c r="E273" i="6"/>
  <c r="B274" i="6"/>
  <c r="D273" i="6"/>
  <c r="C273" i="6"/>
  <c r="G273" i="6"/>
  <c r="A273" i="6"/>
  <c r="N274" i="6"/>
  <c r="T274" i="6"/>
  <c r="S274" i="6"/>
  <c r="R274" i="6"/>
  <c r="O275" i="6"/>
  <c r="Q274" i="6"/>
  <c r="P274" i="6"/>
  <c r="T275" i="6" l="1"/>
  <c r="S275" i="6"/>
  <c r="R275" i="6"/>
  <c r="O276" i="6"/>
  <c r="Q275" i="6"/>
  <c r="P275" i="6"/>
  <c r="N275" i="6"/>
  <c r="G274" i="6"/>
  <c r="F274" i="6"/>
  <c r="B275" i="6"/>
  <c r="D274" i="6"/>
  <c r="C274" i="6"/>
  <c r="A274" i="6"/>
  <c r="E274" i="6"/>
  <c r="G275" i="6" l="1"/>
  <c r="F275" i="6"/>
  <c r="E275" i="6"/>
  <c r="B276" i="6"/>
  <c r="D275" i="6"/>
  <c r="A275" i="6"/>
  <c r="C275" i="6"/>
  <c r="T276" i="6"/>
  <c r="R276" i="6"/>
  <c r="O277" i="6"/>
  <c r="Q276" i="6"/>
  <c r="P276" i="6"/>
  <c r="N276" i="6"/>
  <c r="S276" i="6"/>
  <c r="T277" i="6" l="1"/>
  <c r="S277" i="6"/>
  <c r="R277" i="6"/>
  <c r="P277" i="6"/>
  <c r="N277" i="6"/>
  <c r="O278" i="6"/>
  <c r="Q277" i="6"/>
  <c r="E276" i="6"/>
  <c r="B277" i="6"/>
  <c r="D276" i="6"/>
  <c r="C276" i="6"/>
  <c r="G276" i="6"/>
  <c r="F276" i="6"/>
  <c r="A276" i="6"/>
  <c r="C277" i="6" l="1"/>
  <c r="A277" i="6"/>
  <c r="G277" i="6"/>
  <c r="F277" i="6"/>
  <c r="E277" i="6"/>
  <c r="D277" i="6"/>
  <c r="B278" i="6"/>
  <c r="S278" i="6"/>
  <c r="R278" i="6"/>
  <c r="O279" i="6"/>
  <c r="Q278" i="6"/>
  <c r="P278" i="6"/>
  <c r="N278" i="6"/>
  <c r="T278" i="6"/>
  <c r="O280" i="6" l="1"/>
  <c r="Q279" i="6"/>
  <c r="P279" i="6"/>
  <c r="N279" i="6"/>
  <c r="T279" i="6"/>
  <c r="S279" i="6"/>
  <c r="R279" i="6"/>
  <c r="A278" i="6"/>
  <c r="G278" i="6"/>
  <c r="F278" i="6"/>
  <c r="E278" i="6"/>
  <c r="B279" i="6"/>
  <c r="D278" i="6"/>
  <c r="C278" i="6"/>
  <c r="F279" i="6" l="1"/>
  <c r="E279" i="6"/>
  <c r="B280" i="6"/>
  <c r="D279" i="6"/>
  <c r="C279" i="6"/>
  <c r="G279" i="6"/>
  <c r="A279" i="6"/>
  <c r="N280" i="6"/>
  <c r="T280" i="6"/>
  <c r="S280" i="6"/>
  <c r="R280" i="6"/>
  <c r="Q280" i="6"/>
  <c r="P280" i="6"/>
  <c r="O281" i="6"/>
  <c r="G280" i="6" l="1"/>
  <c r="F280" i="6"/>
  <c r="B281" i="6"/>
  <c r="D280" i="6"/>
  <c r="C280" i="6"/>
  <c r="A280" i="6"/>
  <c r="E280" i="6"/>
  <c r="T281" i="6"/>
  <c r="S281" i="6"/>
  <c r="R281" i="6"/>
  <c r="O282" i="6"/>
  <c r="Q281" i="6"/>
  <c r="P281" i="6"/>
  <c r="N281" i="6"/>
  <c r="T282" i="6" l="1"/>
  <c r="R282" i="6"/>
  <c r="O283" i="6"/>
  <c r="Q282" i="6"/>
  <c r="P282" i="6"/>
  <c r="N282" i="6"/>
  <c r="S282" i="6"/>
  <c r="G281" i="6"/>
  <c r="F281" i="6"/>
  <c r="E281" i="6"/>
  <c r="B282" i="6"/>
  <c r="D281" i="6"/>
  <c r="A281" i="6"/>
  <c r="C281" i="6"/>
  <c r="E282" i="6" l="1"/>
  <c r="B283" i="6"/>
  <c r="D282" i="6"/>
  <c r="C282" i="6"/>
  <c r="G282" i="6"/>
  <c r="F282" i="6"/>
  <c r="A282" i="6"/>
  <c r="T283" i="6"/>
  <c r="S283" i="6"/>
  <c r="R283" i="6"/>
  <c r="P283" i="6"/>
  <c r="N283" i="6"/>
  <c r="Q283" i="6"/>
  <c r="O284" i="6"/>
  <c r="S284" i="6" l="1"/>
  <c r="R284" i="6"/>
  <c r="O285" i="6"/>
  <c r="Q284" i="6"/>
  <c r="P284" i="6"/>
  <c r="N284" i="6"/>
  <c r="T284" i="6"/>
  <c r="C283" i="6"/>
  <c r="A283" i="6"/>
  <c r="G283" i="6"/>
  <c r="F283" i="6"/>
  <c r="B284" i="6"/>
  <c r="E283" i="6"/>
  <c r="D283" i="6"/>
  <c r="A284" i="6" l="1"/>
  <c r="G284" i="6"/>
  <c r="F284" i="6"/>
  <c r="E284" i="6"/>
  <c r="B285" i="6"/>
  <c r="D284" i="6"/>
  <c r="C284" i="6"/>
  <c r="Q285" i="6"/>
  <c r="O286" i="6"/>
  <c r="P285" i="6"/>
  <c r="N285" i="6"/>
  <c r="T285" i="6"/>
  <c r="S285" i="6"/>
  <c r="R285" i="6"/>
  <c r="R286" i="6" l="1"/>
  <c r="P286" i="6"/>
  <c r="O287" i="6"/>
  <c r="N286" i="6"/>
  <c r="T286" i="6"/>
  <c r="S286" i="6"/>
  <c r="Q286" i="6"/>
  <c r="F285" i="6"/>
  <c r="E285" i="6"/>
  <c r="B286" i="6"/>
  <c r="D285" i="6"/>
  <c r="C285" i="6"/>
  <c r="G285" i="6"/>
  <c r="A285" i="6"/>
  <c r="F286" i="6" l="1"/>
  <c r="G286" i="6"/>
  <c r="D286" i="6"/>
  <c r="C286" i="6"/>
  <c r="B287" i="6"/>
  <c r="A286" i="6"/>
  <c r="E286" i="6"/>
  <c r="P287" i="6"/>
  <c r="Q287" i="6"/>
  <c r="O288" i="6"/>
  <c r="N287" i="6"/>
  <c r="T287" i="6"/>
  <c r="S287" i="6"/>
  <c r="R287" i="6"/>
  <c r="B288" i="6" l="1"/>
  <c r="D287" i="6"/>
  <c r="G287" i="6"/>
  <c r="E287" i="6"/>
  <c r="C287" i="6"/>
  <c r="A287" i="6"/>
  <c r="F287" i="6"/>
  <c r="T288" i="6"/>
  <c r="N288" i="6"/>
  <c r="Q288" i="6"/>
  <c r="P288" i="6"/>
  <c r="O289" i="6"/>
  <c r="S288" i="6"/>
  <c r="R288" i="6"/>
  <c r="R289" i="6" l="1"/>
  <c r="Q289" i="6"/>
  <c r="P289" i="6"/>
  <c r="O290" i="6"/>
  <c r="N289" i="6"/>
  <c r="T289" i="6"/>
  <c r="S289" i="6"/>
  <c r="G288" i="6"/>
  <c r="E288" i="6"/>
  <c r="D288" i="6"/>
  <c r="C288" i="6"/>
  <c r="B289" i="6"/>
  <c r="A288" i="6"/>
  <c r="F288" i="6"/>
  <c r="F289" i="6" l="1"/>
  <c r="E289" i="6"/>
  <c r="D289" i="6"/>
  <c r="C289" i="6"/>
  <c r="B290" i="6"/>
  <c r="A289" i="6"/>
  <c r="G289" i="6"/>
  <c r="O291" i="6"/>
  <c r="P290" i="6"/>
  <c r="R290" i="6"/>
  <c r="Q290" i="6"/>
  <c r="N290" i="6"/>
  <c r="T290" i="6"/>
  <c r="S290" i="6"/>
  <c r="N291" i="6" l="1"/>
  <c r="T291" i="6"/>
  <c r="S291" i="6"/>
  <c r="R291" i="6"/>
  <c r="P291" i="6"/>
  <c r="O292" i="6"/>
  <c r="Q291" i="6"/>
  <c r="B291" i="6"/>
  <c r="D290" i="6"/>
  <c r="F290" i="6"/>
  <c r="E290" i="6"/>
  <c r="C290" i="6"/>
  <c r="A290" i="6"/>
  <c r="G290" i="6"/>
  <c r="G291" i="6" l="1"/>
  <c r="C291" i="6"/>
  <c r="B292" i="6"/>
  <c r="F291" i="6"/>
  <c r="E291" i="6"/>
  <c r="D291" i="6"/>
  <c r="A291" i="6"/>
  <c r="S292" i="6"/>
  <c r="R292" i="6"/>
  <c r="O293" i="6"/>
  <c r="T292" i="6"/>
  <c r="Q292" i="6"/>
  <c r="P292" i="6"/>
  <c r="N292" i="6"/>
  <c r="T293" i="6" l="1"/>
  <c r="O294" i="6"/>
  <c r="Q293" i="6"/>
  <c r="P293" i="6"/>
  <c r="S293" i="6"/>
  <c r="R293" i="6"/>
  <c r="N293" i="6"/>
  <c r="G292" i="6"/>
  <c r="F292" i="6"/>
  <c r="E292" i="6"/>
  <c r="B293" i="6"/>
  <c r="D292" i="6"/>
  <c r="A292" i="6"/>
  <c r="C292" i="6"/>
  <c r="E293" i="6" l="1"/>
  <c r="B294" i="6"/>
  <c r="D293" i="6"/>
  <c r="C293" i="6"/>
  <c r="F293" i="6"/>
  <c r="A293" i="6"/>
  <c r="G293" i="6"/>
  <c r="T294" i="6"/>
  <c r="S294" i="6"/>
  <c r="R294" i="6"/>
  <c r="N294" i="6"/>
  <c r="O295" i="6"/>
  <c r="Q294" i="6"/>
  <c r="P294" i="6"/>
  <c r="C294" i="6" l="1"/>
  <c r="A294" i="6"/>
  <c r="B295" i="6"/>
  <c r="G294" i="6"/>
  <c r="F294" i="6"/>
  <c r="E294" i="6"/>
  <c r="D294" i="6"/>
  <c r="S295" i="6"/>
  <c r="R295" i="6"/>
  <c r="O296" i="6"/>
  <c r="Q295" i="6"/>
  <c r="P295" i="6"/>
  <c r="N295" i="6"/>
  <c r="T295" i="6"/>
  <c r="O297" i="6" l="1"/>
  <c r="Q296" i="6"/>
  <c r="P296" i="6"/>
  <c r="N296" i="6"/>
  <c r="S296" i="6"/>
  <c r="T296" i="6"/>
  <c r="R296" i="6"/>
  <c r="A295" i="6"/>
  <c r="G295" i="6"/>
  <c r="F295" i="6"/>
  <c r="E295" i="6"/>
  <c r="D295" i="6"/>
  <c r="B296" i="6"/>
  <c r="C295" i="6"/>
  <c r="E296" i="6" l="1"/>
  <c r="B297" i="6"/>
  <c r="D296" i="6"/>
  <c r="C296" i="6"/>
  <c r="G296" i="6"/>
  <c r="F296" i="6"/>
  <c r="A296" i="6"/>
  <c r="N297" i="6"/>
  <c r="T297" i="6"/>
  <c r="S297" i="6"/>
  <c r="O298" i="6"/>
  <c r="Q297" i="6"/>
  <c r="R297" i="6"/>
  <c r="P297" i="6"/>
  <c r="S298" i="6" l="1"/>
  <c r="R298" i="6"/>
  <c r="O299" i="6"/>
  <c r="Q298" i="6"/>
  <c r="N298" i="6"/>
  <c r="T298" i="6"/>
  <c r="P298" i="6"/>
  <c r="G297" i="6"/>
  <c r="F297" i="6"/>
  <c r="E297" i="6"/>
  <c r="C297" i="6"/>
  <c r="A297" i="6"/>
  <c r="B298" i="6"/>
  <c r="D297" i="6"/>
  <c r="T299" i="6" l="1"/>
  <c r="S299" i="6"/>
  <c r="O300" i="6"/>
  <c r="Q299" i="6"/>
  <c r="P299" i="6"/>
  <c r="N299" i="6"/>
  <c r="R299" i="6"/>
  <c r="G298" i="6"/>
  <c r="F298" i="6"/>
  <c r="E298" i="6"/>
  <c r="B299" i="6"/>
  <c r="D298" i="6"/>
  <c r="C298" i="6"/>
  <c r="A298" i="6"/>
  <c r="E299" i="6" l="1"/>
  <c r="B300" i="6"/>
  <c r="D299" i="6"/>
  <c r="C299" i="6"/>
  <c r="A299" i="6"/>
  <c r="G299" i="6"/>
  <c r="F299" i="6"/>
  <c r="T300" i="6"/>
  <c r="S300" i="6"/>
  <c r="R300" i="6"/>
  <c r="O301" i="6"/>
  <c r="Q300" i="6"/>
  <c r="P300" i="6"/>
  <c r="N300" i="6"/>
  <c r="C300" i="6" l="1"/>
  <c r="A300" i="6"/>
  <c r="G300" i="6"/>
  <c r="F300" i="6"/>
  <c r="E300" i="6"/>
  <c r="B301" i="6"/>
  <c r="D300" i="6"/>
  <c r="S301" i="6"/>
  <c r="R301" i="6"/>
  <c r="O302" i="6"/>
  <c r="Q301" i="6"/>
  <c r="P301" i="6"/>
  <c r="N301" i="6"/>
  <c r="T301" i="6"/>
  <c r="O303" i="6" l="1"/>
  <c r="Q302" i="6"/>
  <c r="P302" i="6"/>
  <c r="N302" i="6"/>
  <c r="T302" i="6"/>
  <c r="S302" i="6"/>
  <c r="R302" i="6"/>
  <c r="A301" i="6"/>
  <c r="G301" i="6"/>
  <c r="F301" i="6"/>
  <c r="E301" i="6"/>
  <c r="B302" i="6"/>
  <c r="D301" i="6"/>
  <c r="C301" i="6"/>
  <c r="G302" i="6" l="1"/>
  <c r="F302" i="6"/>
  <c r="E302" i="6"/>
  <c r="B303" i="6"/>
  <c r="D302" i="6"/>
  <c r="C302" i="6"/>
  <c r="A302" i="6"/>
  <c r="N303" i="6"/>
  <c r="T303" i="6"/>
  <c r="S303" i="6"/>
  <c r="R303" i="6"/>
  <c r="O304" i="6"/>
  <c r="Q303" i="6"/>
  <c r="P303" i="6"/>
  <c r="T304" i="6" l="1"/>
  <c r="S304" i="6"/>
  <c r="R304" i="6"/>
  <c r="O305" i="6"/>
  <c r="Q304" i="6"/>
  <c r="P304" i="6"/>
  <c r="N304" i="6"/>
  <c r="G303" i="6"/>
  <c r="F303" i="6"/>
  <c r="E303" i="6"/>
  <c r="B304" i="6"/>
  <c r="D303" i="6"/>
  <c r="C303" i="6"/>
  <c r="A303" i="6"/>
  <c r="G304" i="6" l="1"/>
  <c r="F304" i="6"/>
  <c r="E304" i="6"/>
  <c r="B305" i="6"/>
  <c r="D304" i="6"/>
  <c r="C304" i="6"/>
  <c r="A304" i="6"/>
  <c r="T305" i="6"/>
  <c r="S305" i="6"/>
  <c r="R305" i="6"/>
  <c r="O306" i="6"/>
  <c r="Q305" i="6"/>
  <c r="P305" i="6"/>
  <c r="N305" i="6"/>
  <c r="T306" i="6" l="1"/>
  <c r="S306" i="6"/>
  <c r="R306" i="6"/>
  <c r="O307" i="6"/>
  <c r="Q306" i="6"/>
  <c r="P306" i="6"/>
  <c r="N306" i="6"/>
  <c r="E305" i="6"/>
  <c r="B306" i="6"/>
  <c r="D305" i="6"/>
  <c r="C305" i="6"/>
  <c r="A305" i="6"/>
  <c r="G305" i="6"/>
  <c r="F305" i="6"/>
  <c r="S307" i="6" l="1"/>
  <c r="R307" i="6"/>
  <c r="O308" i="6"/>
  <c r="Q307" i="6"/>
  <c r="P307" i="6"/>
  <c r="N307" i="6"/>
  <c r="T307" i="6"/>
  <c r="C306" i="6"/>
  <c r="A306" i="6"/>
  <c r="G306" i="6"/>
  <c r="F306" i="6"/>
  <c r="E306" i="6"/>
  <c r="D306" i="6"/>
  <c r="B307" i="6"/>
  <c r="O309" i="6" l="1"/>
  <c r="Q308" i="6"/>
  <c r="P308" i="6"/>
  <c r="N308" i="6"/>
  <c r="T308" i="6"/>
  <c r="S308" i="6"/>
  <c r="R308" i="6"/>
  <c r="A307" i="6"/>
  <c r="G307" i="6"/>
  <c r="F307" i="6"/>
  <c r="E307" i="6"/>
  <c r="B308" i="6"/>
  <c r="D307" i="6"/>
  <c r="C307" i="6"/>
  <c r="G308" i="6" l="1"/>
  <c r="F308" i="6"/>
  <c r="E308" i="6"/>
  <c r="B309" i="6"/>
  <c r="D308" i="6"/>
  <c r="C308" i="6"/>
  <c r="A308" i="6"/>
  <c r="N309" i="6"/>
  <c r="T309" i="6"/>
  <c r="S309" i="6"/>
  <c r="R309" i="6"/>
  <c r="O310" i="6"/>
  <c r="Q309" i="6"/>
  <c r="P309" i="6"/>
  <c r="T310" i="6" l="1"/>
  <c r="S310" i="6"/>
  <c r="R310" i="6"/>
  <c r="O311" i="6"/>
  <c r="Q310" i="6"/>
  <c r="P310" i="6"/>
  <c r="N310" i="6"/>
  <c r="G309" i="6"/>
  <c r="F309" i="6"/>
  <c r="E309" i="6"/>
  <c r="B310" i="6"/>
  <c r="D309" i="6"/>
  <c r="C309" i="6"/>
  <c r="A309" i="6"/>
  <c r="G310" i="6" l="1"/>
  <c r="F310" i="6"/>
  <c r="E310" i="6"/>
  <c r="B311" i="6"/>
  <c r="D310" i="6"/>
  <c r="C310" i="6"/>
  <c r="A310" i="6"/>
  <c r="T311" i="6"/>
  <c r="S311" i="6"/>
  <c r="R311" i="6"/>
  <c r="O312" i="6"/>
  <c r="Q311" i="6"/>
  <c r="P311" i="6"/>
  <c r="N311" i="6"/>
  <c r="T312" i="6" l="1"/>
  <c r="S312" i="6"/>
  <c r="R312" i="6"/>
  <c r="O313" i="6"/>
  <c r="Q312" i="6"/>
  <c r="P312" i="6"/>
  <c r="N312" i="6"/>
  <c r="E311" i="6"/>
  <c r="B312" i="6"/>
  <c r="D311" i="6"/>
  <c r="C311" i="6"/>
  <c r="A311" i="6"/>
  <c r="G311" i="6"/>
  <c r="F311" i="6"/>
  <c r="C312" i="6" l="1"/>
  <c r="A312" i="6"/>
  <c r="G312" i="6"/>
  <c r="F312" i="6"/>
  <c r="E312" i="6"/>
  <c r="D312" i="6"/>
  <c r="B313" i="6"/>
  <c r="S313" i="6"/>
  <c r="R313" i="6"/>
  <c r="O314" i="6"/>
  <c r="Q313" i="6"/>
  <c r="P313" i="6"/>
  <c r="N313" i="6"/>
  <c r="T313" i="6"/>
  <c r="O315" i="6" l="1"/>
  <c r="Q314" i="6"/>
  <c r="P314" i="6"/>
  <c r="N314" i="6"/>
  <c r="T314" i="6"/>
  <c r="S314" i="6"/>
  <c r="R314" i="6"/>
  <c r="A313" i="6"/>
  <c r="G313" i="6"/>
  <c r="F313" i="6"/>
  <c r="E313" i="6"/>
  <c r="B314" i="6"/>
  <c r="D313" i="6"/>
  <c r="C313" i="6"/>
  <c r="G314" i="6" l="1"/>
  <c r="F314" i="6"/>
  <c r="E314" i="6"/>
  <c r="B315" i="6"/>
  <c r="D314" i="6"/>
  <c r="C314" i="6"/>
  <c r="A314" i="6"/>
  <c r="N315" i="6"/>
  <c r="T315" i="6"/>
  <c r="S315" i="6"/>
  <c r="R315" i="6"/>
  <c r="O316" i="6"/>
  <c r="Q315" i="6"/>
  <c r="P315" i="6"/>
  <c r="T316" i="6" l="1"/>
  <c r="S316" i="6"/>
  <c r="R316" i="6"/>
  <c r="O317" i="6"/>
  <c r="Q316" i="6"/>
  <c r="P316" i="6"/>
  <c r="N316" i="6"/>
  <c r="G315" i="6"/>
  <c r="F315" i="6"/>
  <c r="E315" i="6"/>
  <c r="B316" i="6"/>
  <c r="D315" i="6"/>
  <c r="C315" i="6"/>
  <c r="A315" i="6"/>
  <c r="G316" i="6" l="1"/>
  <c r="F316" i="6"/>
  <c r="E316" i="6"/>
  <c r="B317" i="6"/>
  <c r="D316" i="6"/>
  <c r="C316" i="6"/>
  <c r="A316" i="6"/>
  <c r="T317" i="6"/>
  <c r="S317" i="6"/>
  <c r="R317" i="6"/>
  <c r="O318" i="6"/>
  <c r="Q317" i="6"/>
  <c r="P317" i="6"/>
  <c r="N317" i="6"/>
  <c r="T318" i="6" l="1"/>
  <c r="S318" i="6"/>
  <c r="R318" i="6"/>
  <c r="O319" i="6"/>
  <c r="Q318" i="6"/>
  <c r="P318" i="6"/>
  <c r="N318" i="6"/>
  <c r="E317" i="6"/>
  <c r="B318" i="6"/>
  <c r="D317" i="6"/>
  <c r="C317" i="6"/>
  <c r="A317" i="6"/>
  <c r="G317" i="6"/>
  <c r="F317" i="6"/>
  <c r="C318" i="6" l="1"/>
  <c r="A318" i="6"/>
  <c r="G318" i="6"/>
  <c r="F318" i="6"/>
  <c r="E318" i="6"/>
  <c r="B319" i="6"/>
  <c r="D318" i="6"/>
  <c r="S319" i="6"/>
  <c r="R319" i="6"/>
  <c r="O320" i="6"/>
  <c r="Q319" i="6"/>
  <c r="P319" i="6"/>
  <c r="N319" i="6"/>
  <c r="T319" i="6"/>
  <c r="A319" i="6" l="1"/>
  <c r="G319" i="6"/>
  <c r="F319" i="6"/>
  <c r="E319" i="6"/>
  <c r="B320" i="6"/>
  <c r="D319" i="6"/>
  <c r="C319" i="6"/>
  <c r="O321" i="6"/>
  <c r="Q320" i="6"/>
  <c r="P320" i="6"/>
  <c r="N320" i="6"/>
  <c r="T320" i="6"/>
  <c r="S320" i="6"/>
  <c r="R320" i="6"/>
  <c r="N321" i="6" l="1"/>
  <c r="T321" i="6"/>
  <c r="S321" i="6"/>
  <c r="R321" i="6"/>
  <c r="O322" i="6"/>
  <c r="Q321" i="6"/>
  <c r="P321" i="6"/>
  <c r="G320" i="6"/>
  <c r="F320" i="6"/>
  <c r="E320" i="6"/>
  <c r="B321" i="6"/>
  <c r="D320" i="6"/>
  <c r="C320" i="6"/>
  <c r="A320" i="6"/>
  <c r="G321" i="6" l="1"/>
  <c r="F321" i="6"/>
  <c r="E321" i="6"/>
  <c r="B322" i="6"/>
  <c r="D321" i="6"/>
  <c r="C321" i="6"/>
  <c r="A321" i="6"/>
  <c r="T322" i="6"/>
  <c r="S322" i="6"/>
  <c r="R322" i="6"/>
  <c r="O323" i="6"/>
  <c r="Q322" i="6"/>
  <c r="P322" i="6"/>
  <c r="N322" i="6"/>
  <c r="T323" i="6" l="1"/>
  <c r="S323" i="6"/>
  <c r="R323" i="6"/>
  <c r="O324" i="6"/>
  <c r="Q323" i="6"/>
  <c r="P323" i="6"/>
  <c r="N323" i="6"/>
  <c r="G322" i="6"/>
  <c r="F322" i="6"/>
  <c r="E322" i="6"/>
  <c r="B323" i="6"/>
  <c r="D322" i="6"/>
  <c r="C322" i="6"/>
  <c r="A322" i="6"/>
  <c r="T324" i="6" l="1"/>
  <c r="S324" i="6"/>
  <c r="R324" i="6"/>
  <c r="O325" i="6"/>
  <c r="Q324" i="6"/>
  <c r="P324" i="6"/>
  <c r="N324" i="6"/>
  <c r="E323" i="6"/>
  <c r="B324" i="6"/>
  <c r="D323" i="6"/>
  <c r="C323" i="6"/>
  <c r="A323" i="6"/>
  <c r="G323" i="6"/>
  <c r="F323" i="6"/>
  <c r="C324" i="6" l="1"/>
  <c r="A324" i="6"/>
  <c r="G324" i="6"/>
  <c r="F324" i="6"/>
  <c r="E324" i="6"/>
  <c r="B325" i="6"/>
  <c r="D324" i="6"/>
  <c r="S325" i="6"/>
  <c r="R325" i="6"/>
  <c r="O326" i="6"/>
  <c r="Q325" i="6"/>
  <c r="P325" i="6"/>
  <c r="N325" i="6"/>
  <c r="T325" i="6"/>
  <c r="A325" i="6" l="1"/>
  <c r="G325" i="6"/>
  <c r="F325" i="6"/>
  <c r="E325" i="6"/>
  <c r="B326" i="6"/>
  <c r="D325" i="6"/>
  <c r="C325" i="6"/>
  <c r="O327" i="6"/>
  <c r="Q326" i="6"/>
  <c r="P326" i="6"/>
  <c r="N326" i="6"/>
  <c r="T326" i="6"/>
  <c r="S326" i="6"/>
  <c r="R326" i="6"/>
  <c r="N327" i="6" l="1"/>
  <c r="T327" i="6"/>
  <c r="S327" i="6"/>
  <c r="R327" i="6"/>
  <c r="O328" i="6"/>
  <c r="Q327" i="6"/>
  <c r="P327" i="6"/>
  <c r="G326" i="6"/>
  <c r="F326" i="6"/>
  <c r="E326" i="6"/>
  <c r="B327" i="6"/>
  <c r="D326" i="6"/>
  <c r="C326" i="6"/>
  <c r="A326" i="6"/>
  <c r="G327" i="6" l="1"/>
  <c r="F327" i="6"/>
  <c r="E327" i="6"/>
  <c r="B328" i="6"/>
  <c r="D327" i="6"/>
  <c r="C327" i="6"/>
  <c r="A327" i="6"/>
  <c r="T328" i="6"/>
  <c r="S328" i="6"/>
  <c r="R328" i="6"/>
  <c r="O329" i="6"/>
  <c r="Q328" i="6"/>
  <c r="P328" i="6"/>
  <c r="N328" i="6"/>
  <c r="T329" i="6" l="1"/>
  <c r="S329" i="6"/>
  <c r="R329" i="6"/>
  <c r="O330" i="6"/>
  <c r="Q329" i="6"/>
  <c r="P329" i="6"/>
  <c r="N329" i="6"/>
  <c r="G328" i="6"/>
  <c r="F328" i="6"/>
  <c r="E328" i="6"/>
  <c r="B329" i="6"/>
  <c r="D328" i="6"/>
  <c r="C328" i="6"/>
  <c r="A328" i="6"/>
  <c r="E329" i="6" l="1"/>
  <c r="B330" i="6"/>
  <c r="D329" i="6"/>
  <c r="C329" i="6"/>
  <c r="A329" i="6"/>
  <c r="G329" i="6"/>
  <c r="F329" i="6"/>
  <c r="T330" i="6"/>
  <c r="S330" i="6"/>
  <c r="R330" i="6"/>
  <c r="O331" i="6"/>
  <c r="Q330" i="6"/>
  <c r="P330" i="6"/>
  <c r="N330" i="6"/>
  <c r="S331" i="6" l="1"/>
  <c r="R331" i="6"/>
  <c r="O332" i="6"/>
  <c r="Q331" i="6"/>
  <c r="P331" i="6"/>
  <c r="N331" i="6"/>
  <c r="T331" i="6"/>
  <c r="C330" i="6"/>
  <c r="A330" i="6"/>
  <c r="G330" i="6"/>
  <c r="F330" i="6"/>
  <c r="E330" i="6"/>
  <c r="B331" i="6"/>
  <c r="D330" i="6"/>
  <c r="P332" i="6" l="1"/>
  <c r="R332" i="6"/>
  <c r="Q332" i="6"/>
  <c r="O333" i="6"/>
  <c r="N332" i="6"/>
  <c r="T332" i="6"/>
  <c r="S332" i="6"/>
  <c r="A331" i="6"/>
  <c r="G331" i="6"/>
  <c r="F331" i="6"/>
  <c r="E331" i="6"/>
  <c r="B332" i="6"/>
  <c r="D331" i="6"/>
  <c r="C331" i="6"/>
  <c r="B333" i="6" l="1"/>
  <c r="G332" i="6"/>
  <c r="F332" i="6"/>
  <c r="E332" i="6"/>
  <c r="D332" i="6"/>
  <c r="C332" i="6"/>
  <c r="A332" i="6"/>
  <c r="N333" i="6"/>
  <c r="T333" i="6"/>
  <c r="R333" i="6"/>
  <c r="Q333" i="6"/>
  <c r="P333" i="6"/>
  <c r="O334" i="6"/>
  <c r="S333" i="6"/>
  <c r="T334" i="6" l="1"/>
  <c r="S334" i="6"/>
  <c r="R334" i="6"/>
  <c r="Q334" i="6"/>
  <c r="P334" i="6"/>
  <c r="N334" i="6"/>
  <c r="O335" i="6"/>
  <c r="B334" i="6"/>
  <c r="G333" i="6"/>
  <c r="F333" i="6"/>
  <c r="E333" i="6"/>
  <c r="D333" i="6"/>
  <c r="C333" i="6"/>
  <c r="A333" i="6"/>
  <c r="F334" i="6" l="1"/>
  <c r="A334" i="6"/>
  <c r="B335" i="6"/>
  <c r="G334" i="6"/>
  <c r="E334" i="6"/>
  <c r="D334" i="6"/>
  <c r="C334" i="6"/>
  <c r="R335" i="6"/>
  <c r="O336" i="6"/>
  <c r="Q335" i="6"/>
  <c r="P335" i="6"/>
  <c r="N335" i="6"/>
  <c r="T335" i="6"/>
  <c r="S335" i="6"/>
  <c r="T336" i="6" l="1"/>
  <c r="S336" i="6"/>
  <c r="P336" i="6"/>
  <c r="N336" i="6"/>
  <c r="R336" i="6"/>
  <c r="Q336" i="6"/>
  <c r="O337" i="6"/>
  <c r="B336" i="6"/>
  <c r="D335" i="6"/>
  <c r="C335" i="6"/>
  <c r="E335" i="6"/>
  <c r="A335" i="6"/>
  <c r="G335" i="6"/>
  <c r="F335" i="6"/>
  <c r="A336" i="6" l="1"/>
  <c r="F336" i="6"/>
  <c r="G336" i="6"/>
  <c r="E336" i="6"/>
  <c r="D336" i="6"/>
  <c r="C336" i="6"/>
  <c r="B337" i="6"/>
  <c r="R337" i="6"/>
  <c r="O338" i="6"/>
  <c r="Q337" i="6"/>
  <c r="N337" i="6"/>
  <c r="T337" i="6"/>
  <c r="S337" i="6"/>
  <c r="P337" i="6"/>
  <c r="G337" i="6" l="1"/>
  <c r="F337" i="6"/>
  <c r="B338" i="6"/>
  <c r="D337" i="6"/>
  <c r="A337" i="6"/>
  <c r="E337" i="6"/>
  <c r="C337" i="6"/>
  <c r="P338" i="6"/>
  <c r="T338" i="6"/>
  <c r="Q338" i="6"/>
  <c r="N338" i="6"/>
  <c r="O339" i="6"/>
  <c r="S338" i="6"/>
  <c r="R338" i="6"/>
  <c r="N339" i="6" l="1"/>
  <c r="T339" i="6"/>
  <c r="R339" i="6"/>
  <c r="S339" i="6"/>
  <c r="Q339" i="6"/>
  <c r="P339" i="6"/>
  <c r="O340" i="6"/>
  <c r="F338" i="6"/>
  <c r="E338" i="6"/>
  <c r="B339" i="6"/>
  <c r="D338" i="6"/>
  <c r="G338" i="6"/>
  <c r="C338" i="6"/>
  <c r="A338" i="6"/>
  <c r="G339" i="6" l="1"/>
  <c r="B340" i="6"/>
  <c r="D339" i="6"/>
  <c r="C339" i="6"/>
  <c r="F339" i="6"/>
  <c r="E339" i="6"/>
  <c r="A339" i="6"/>
  <c r="T340" i="6"/>
  <c r="S340" i="6"/>
  <c r="R340" i="6"/>
  <c r="P340" i="6"/>
  <c r="O341" i="6"/>
  <c r="Q340" i="6"/>
  <c r="N340" i="6"/>
  <c r="R341" i="6" l="1"/>
  <c r="O342" i="6"/>
  <c r="Q341" i="6"/>
  <c r="P341" i="6"/>
  <c r="N341" i="6"/>
  <c r="T341" i="6"/>
  <c r="S341" i="6"/>
  <c r="F340" i="6"/>
  <c r="E340" i="6"/>
  <c r="A340" i="6"/>
  <c r="G340" i="6"/>
  <c r="D340" i="6"/>
  <c r="C340" i="6"/>
  <c r="B341" i="6"/>
  <c r="B342" i="6" l="1"/>
  <c r="D341" i="6"/>
  <c r="C341" i="6"/>
  <c r="G341" i="6"/>
  <c r="F341" i="6"/>
  <c r="E341" i="6"/>
  <c r="A341" i="6"/>
  <c r="T342" i="6"/>
  <c r="S342" i="6"/>
  <c r="P342" i="6"/>
  <c r="N342" i="6"/>
  <c r="O343" i="6"/>
  <c r="R342" i="6"/>
  <c r="Q342" i="6"/>
  <c r="R343" i="6" l="1"/>
  <c r="O344" i="6"/>
  <c r="Q343" i="6"/>
  <c r="N343" i="6"/>
  <c r="S343" i="6"/>
  <c r="P343" i="6"/>
  <c r="T343" i="6"/>
  <c r="A342" i="6"/>
  <c r="F342" i="6"/>
  <c r="C342" i="6"/>
  <c r="B343" i="6"/>
  <c r="G342" i="6"/>
  <c r="E342" i="6"/>
  <c r="D342" i="6"/>
  <c r="G343" i="6" l="1"/>
  <c r="F343" i="6"/>
  <c r="B344" i="6"/>
  <c r="D343" i="6"/>
  <c r="E343" i="6"/>
  <c r="C343" i="6"/>
  <c r="A343" i="6"/>
  <c r="P344" i="6"/>
  <c r="T344" i="6"/>
  <c r="O345" i="6"/>
  <c r="S344" i="6"/>
  <c r="R344" i="6"/>
  <c r="Q344" i="6"/>
  <c r="N344" i="6"/>
  <c r="G344" i="6" l="1"/>
  <c r="F344" i="6"/>
  <c r="E344" i="6"/>
  <c r="B345" i="6"/>
  <c r="D344" i="6"/>
  <c r="C344" i="6"/>
  <c r="A344" i="6"/>
  <c r="N345" i="6"/>
  <c r="T345" i="6"/>
  <c r="R345" i="6"/>
  <c r="S345" i="6"/>
  <c r="Q345" i="6"/>
  <c r="P345" i="6"/>
  <c r="O346" i="6"/>
  <c r="G345" i="6" l="1"/>
  <c r="F345" i="6"/>
  <c r="E345" i="6"/>
  <c r="B346" i="6"/>
  <c r="D345" i="6"/>
  <c r="C345" i="6"/>
  <c r="A345" i="6"/>
  <c r="T346" i="6"/>
  <c r="S346" i="6"/>
  <c r="R346" i="6"/>
  <c r="P346" i="6"/>
  <c r="O347" i="6"/>
  <c r="Q346" i="6"/>
  <c r="N346" i="6"/>
  <c r="T347" i="6" l="1"/>
  <c r="S347" i="6"/>
  <c r="R347" i="6"/>
  <c r="O348" i="6"/>
  <c r="Q347" i="6"/>
  <c r="P347" i="6"/>
  <c r="N347" i="6"/>
  <c r="F346" i="6"/>
  <c r="E346" i="6"/>
  <c r="B347" i="6"/>
  <c r="D346" i="6"/>
  <c r="C346" i="6"/>
  <c r="A346" i="6"/>
  <c r="G346" i="6"/>
  <c r="T348" i="6" l="1"/>
  <c r="S348" i="6"/>
  <c r="R348" i="6"/>
  <c r="O349" i="6"/>
  <c r="Q348" i="6"/>
  <c r="P348" i="6"/>
  <c r="N348" i="6"/>
  <c r="B348" i="6"/>
  <c r="D347" i="6"/>
  <c r="C347" i="6"/>
  <c r="A347" i="6"/>
  <c r="G347" i="6"/>
  <c r="F347" i="6"/>
  <c r="E347" i="6"/>
  <c r="A348" i="6" l="1"/>
  <c r="F348" i="6"/>
  <c r="G348" i="6"/>
  <c r="E348" i="6"/>
  <c r="D348" i="6"/>
  <c r="C348" i="6"/>
  <c r="B349" i="6"/>
  <c r="R349" i="6"/>
  <c r="O350" i="6"/>
  <c r="Q349" i="6"/>
  <c r="P349" i="6"/>
  <c r="N349" i="6"/>
  <c r="T349" i="6"/>
  <c r="S349" i="6"/>
  <c r="P350" i="6" l="1"/>
  <c r="N350" i="6"/>
  <c r="T350" i="6"/>
  <c r="S350" i="6"/>
  <c r="R350" i="6"/>
  <c r="Q350" i="6"/>
  <c r="O351" i="6"/>
  <c r="G349" i="6"/>
  <c r="F349" i="6"/>
  <c r="B350" i="6"/>
  <c r="D349" i="6"/>
  <c r="E349" i="6"/>
  <c r="C349" i="6"/>
  <c r="A349" i="6"/>
  <c r="G350" i="6" l="1"/>
  <c r="F350" i="6"/>
  <c r="E350" i="6"/>
  <c r="B351" i="6"/>
  <c r="D350" i="6"/>
  <c r="C350" i="6"/>
  <c r="A350" i="6"/>
  <c r="N351" i="6"/>
  <c r="T351" i="6"/>
  <c r="R351" i="6"/>
  <c r="O352" i="6"/>
  <c r="S351" i="6"/>
  <c r="Q351" i="6"/>
  <c r="P351" i="6"/>
  <c r="G351" i="6" l="1"/>
  <c r="F351" i="6"/>
  <c r="E351" i="6"/>
  <c r="B352" i="6"/>
  <c r="D351" i="6"/>
  <c r="C351" i="6"/>
  <c r="A351" i="6"/>
  <c r="T352" i="6"/>
  <c r="S352" i="6"/>
  <c r="R352" i="6"/>
  <c r="P352" i="6"/>
  <c r="O353" i="6"/>
  <c r="Q352" i="6"/>
  <c r="N352" i="6"/>
  <c r="F352" i="6" l="1"/>
  <c r="E352" i="6"/>
  <c r="B353" i="6"/>
  <c r="D352" i="6"/>
  <c r="C352" i="6"/>
  <c r="A352" i="6"/>
  <c r="G352" i="6"/>
  <c r="T353" i="6"/>
  <c r="S353" i="6"/>
  <c r="R353" i="6"/>
  <c r="O354" i="6"/>
  <c r="Q353" i="6"/>
  <c r="P353" i="6"/>
  <c r="N353" i="6"/>
  <c r="T354" i="6" l="1"/>
  <c r="S354" i="6"/>
  <c r="R354" i="6"/>
  <c r="O355" i="6"/>
  <c r="Q354" i="6"/>
  <c r="P354" i="6"/>
  <c r="N354" i="6"/>
  <c r="B354" i="6"/>
  <c r="D353" i="6"/>
  <c r="C353" i="6"/>
  <c r="A353" i="6"/>
  <c r="G353" i="6"/>
  <c r="F353" i="6"/>
  <c r="E353" i="6"/>
  <c r="R355" i="6" l="1"/>
  <c r="O356" i="6"/>
  <c r="Q355" i="6"/>
  <c r="P355" i="6"/>
  <c r="N355" i="6"/>
  <c r="T355" i="6"/>
  <c r="S355" i="6"/>
  <c r="A354" i="6"/>
  <c r="F354" i="6"/>
  <c r="B355" i="6"/>
  <c r="G354" i="6"/>
  <c r="E354" i="6"/>
  <c r="D354" i="6"/>
  <c r="C354" i="6"/>
  <c r="G355" i="6" l="1"/>
  <c r="F355" i="6"/>
  <c r="B356" i="6"/>
  <c r="D355" i="6"/>
  <c r="E355" i="6"/>
  <c r="C355" i="6"/>
  <c r="A355" i="6"/>
  <c r="P356" i="6"/>
  <c r="N356" i="6"/>
  <c r="T356" i="6"/>
  <c r="O357" i="6"/>
  <c r="S356" i="6"/>
  <c r="R356" i="6"/>
  <c r="Q356" i="6"/>
  <c r="N357" i="6" l="1"/>
  <c r="T357" i="6"/>
  <c r="R357" i="6"/>
  <c r="O358" i="6"/>
  <c r="S357" i="6"/>
  <c r="Q357" i="6"/>
  <c r="P357" i="6"/>
  <c r="G356" i="6"/>
  <c r="F356" i="6"/>
  <c r="E356" i="6"/>
  <c r="B357" i="6"/>
  <c r="D356" i="6"/>
  <c r="C356" i="6"/>
  <c r="A356" i="6"/>
  <c r="G357" i="6" l="1"/>
  <c r="F357" i="6"/>
  <c r="E357" i="6"/>
  <c r="B358" i="6"/>
  <c r="D357" i="6"/>
  <c r="C357" i="6"/>
  <c r="A357" i="6"/>
  <c r="T358" i="6"/>
  <c r="S358" i="6"/>
  <c r="R358" i="6"/>
  <c r="P358" i="6"/>
  <c r="Q358" i="6"/>
  <c r="N358" i="6"/>
  <c r="O359" i="6"/>
  <c r="F358" i="6" l="1"/>
  <c r="E358" i="6"/>
  <c r="B359" i="6"/>
  <c r="D358" i="6"/>
  <c r="C358" i="6"/>
  <c r="A358" i="6"/>
  <c r="G358" i="6"/>
  <c r="T359" i="6"/>
  <c r="S359" i="6"/>
  <c r="R359" i="6"/>
  <c r="O360" i="6"/>
  <c r="Q359" i="6"/>
  <c r="P359" i="6"/>
  <c r="N359" i="6"/>
  <c r="T360" i="6" l="1"/>
  <c r="S360" i="6"/>
  <c r="R360" i="6"/>
  <c r="O361" i="6"/>
  <c r="Q360" i="6"/>
  <c r="P360" i="6"/>
  <c r="N360" i="6"/>
  <c r="B360" i="6"/>
  <c r="D359" i="6"/>
  <c r="C359" i="6"/>
  <c r="A359" i="6"/>
  <c r="G359" i="6"/>
  <c r="F359" i="6"/>
  <c r="E359" i="6"/>
  <c r="A360" i="6" l="1"/>
  <c r="F360" i="6"/>
  <c r="B361" i="6"/>
  <c r="G360" i="6"/>
  <c r="E360" i="6"/>
  <c r="D360" i="6"/>
  <c r="C360" i="6"/>
  <c r="R361" i="6"/>
  <c r="O362" i="6"/>
  <c r="Q361" i="6"/>
  <c r="P361" i="6"/>
  <c r="N361" i="6"/>
  <c r="T361" i="6"/>
  <c r="S361" i="6"/>
  <c r="G361" i="6" l="1"/>
  <c r="F361" i="6"/>
  <c r="B362" i="6"/>
  <c r="D361" i="6"/>
  <c r="E361" i="6"/>
  <c r="C361" i="6"/>
  <c r="A361" i="6"/>
  <c r="P362" i="6"/>
  <c r="N362" i="6"/>
  <c r="T362" i="6"/>
  <c r="O363" i="6"/>
  <c r="S362" i="6"/>
  <c r="R362" i="6"/>
  <c r="Q362" i="6"/>
  <c r="N363" i="6" l="1"/>
  <c r="T363" i="6"/>
  <c r="R363" i="6"/>
  <c r="S363" i="6"/>
  <c r="Q363" i="6"/>
  <c r="P363" i="6"/>
  <c r="O364" i="6"/>
  <c r="G362" i="6"/>
  <c r="F362" i="6"/>
  <c r="E362" i="6"/>
  <c r="B363" i="6"/>
  <c r="D362" i="6"/>
  <c r="C362" i="6"/>
  <c r="A362" i="6"/>
  <c r="G363" i="6" l="1"/>
  <c r="F363" i="6"/>
  <c r="E363" i="6"/>
  <c r="B364" i="6"/>
  <c r="D363" i="6"/>
  <c r="C363" i="6"/>
  <c r="A363" i="6"/>
  <c r="T364" i="6"/>
  <c r="S364" i="6"/>
  <c r="R364" i="6"/>
  <c r="P364" i="6"/>
  <c r="O365" i="6"/>
  <c r="Q364" i="6"/>
  <c r="N364" i="6"/>
  <c r="T365" i="6" l="1"/>
  <c r="S365" i="6"/>
  <c r="R365" i="6"/>
  <c r="O366" i="6"/>
  <c r="Q365" i="6"/>
  <c r="P365" i="6"/>
  <c r="N365" i="6"/>
  <c r="F364" i="6"/>
  <c r="E364" i="6"/>
  <c r="B365" i="6"/>
  <c r="D364" i="6"/>
  <c r="C364" i="6"/>
  <c r="A364" i="6"/>
  <c r="G364" i="6"/>
  <c r="B366" i="6" l="1"/>
  <c r="D365" i="6"/>
  <c r="C365" i="6"/>
  <c r="A365" i="6"/>
  <c r="G365" i="6"/>
  <c r="F365" i="6"/>
  <c r="E365" i="6"/>
  <c r="T366" i="6"/>
  <c r="S366" i="6"/>
  <c r="R366" i="6"/>
  <c r="O367" i="6"/>
  <c r="Q366" i="6"/>
  <c r="P366" i="6"/>
  <c r="N366" i="6"/>
  <c r="A366" i="6" l="1"/>
  <c r="F366" i="6"/>
  <c r="G366" i="6"/>
  <c r="E366" i="6"/>
  <c r="D366" i="6"/>
  <c r="C366" i="6"/>
  <c r="B367" i="6"/>
  <c r="R367" i="6"/>
  <c r="O368" i="6"/>
  <c r="Q367" i="6"/>
  <c r="P367" i="6"/>
  <c r="N367" i="6"/>
  <c r="T367" i="6"/>
  <c r="S367" i="6"/>
  <c r="P368" i="6" l="1"/>
  <c r="N368" i="6"/>
  <c r="T368" i="6"/>
  <c r="S368" i="6"/>
  <c r="R368" i="6"/>
  <c r="Q368" i="6"/>
  <c r="O369" i="6"/>
  <c r="G367" i="6"/>
  <c r="F367" i="6"/>
  <c r="B368" i="6"/>
  <c r="D367" i="6"/>
  <c r="E367" i="6"/>
  <c r="C367" i="6"/>
  <c r="A367" i="6"/>
  <c r="G368" i="6" l="1"/>
  <c r="F368" i="6"/>
  <c r="E368" i="6"/>
  <c r="B369" i="6"/>
  <c r="D368" i="6"/>
  <c r="C368" i="6"/>
  <c r="A368" i="6"/>
  <c r="N369" i="6"/>
  <c r="T369" i="6"/>
  <c r="R369" i="6"/>
  <c r="O370" i="6"/>
  <c r="S369" i="6"/>
  <c r="Q369" i="6"/>
  <c r="P369" i="6"/>
  <c r="T370" i="6" l="1"/>
  <c r="S370" i="6"/>
  <c r="R370" i="6"/>
  <c r="O371" i="6"/>
  <c r="P370" i="6"/>
  <c r="Q370" i="6"/>
  <c r="N370" i="6"/>
  <c r="G369" i="6"/>
  <c r="F369" i="6"/>
  <c r="E369" i="6"/>
  <c r="B370" i="6"/>
  <c r="D369" i="6"/>
  <c r="C369" i="6"/>
  <c r="A369" i="6"/>
  <c r="F370" i="6" l="1"/>
  <c r="E370" i="6"/>
  <c r="B371" i="6"/>
  <c r="D370" i="6"/>
  <c r="C370" i="6"/>
  <c r="A370" i="6"/>
  <c r="G370" i="6"/>
  <c r="T371" i="6"/>
  <c r="S371" i="6"/>
  <c r="R371" i="6"/>
  <c r="Q371" i="6"/>
  <c r="P371" i="6"/>
  <c r="N371" i="6"/>
  <c r="O372" i="6"/>
  <c r="F371" i="6" l="1"/>
  <c r="D371" i="6"/>
  <c r="B372" i="6"/>
  <c r="C371" i="6"/>
  <c r="A371" i="6"/>
  <c r="G371" i="6"/>
  <c r="E371" i="6"/>
  <c r="T372" i="6"/>
  <c r="S372" i="6"/>
  <c r="R372" i="6"/>
  <c r="Q372" i="6"/>
  <c r="O373" i="6"/>
  <c r="P372" i="6"/>
  <c r="N372" i="6"/>
  <c r="T373" i="6" l="1"/>
  <c r="S373" i="6"/>
  <c r="R373" i="6"/>
  <c r="Q373" i="6"/>
  <c r="O374" i="6"/>
  <c r="P373" i="6"/>
  <c r="N373" i="6"/>
  <c r="B373" i="6"/>
  <c r="D372" i="6"/>
  <c r="C372" i="6"/>
  <c r="A372" i="6"/>
  <c r="G372" i="6"/>
  <c r="F372" i="6"/>
  <c r="E372" i="6"/>
  <c r="B374" i="6" l="1"/>
  <c r="C373" i="6"/>
  <c r="A373" i="6"/>
  <c r="G373" i="6"/>
  <c r="F373" i="6"/>
  <c r="E373" i="6"/>
  <c r="D373" i="6"/>
  <c r="R374" i="6"/>
  <c r="T374" i="6"/>
  <c r="S374" i="6"/>
  <c r="Q374" i="6"/>
  <c r="O375" i="6"/>
  <c r="P374" i="6"/>
  <c r="N374" i="6"/>
  <c r="P375" i="6" l="1"/>
  <c r="T375" i="6"/>
  <c r="S375" i="6"/>
  <c r="R375" i="6"/>
  <c r="Q375" i="6"/>
  <c r="O376" i="6"/>
  <c r="N375" i="6"/>
  <c r="A374" i="6"/>
  <c r="F374" i="6"/>
  <c r="G374" i="6"/>
  <c r="E374" i="6"/>
  <c r="D374" i="6"/>
  <c r="C374" i="6"/>
  <c r="B375" i="6"/>
  <c r="N376" i="6" l="1"/>
  <c r="S376" i="6"/>
  <c r="R376" i="6"/>
  <c r="Q376" i="6"/>
  <c r="O377" i="6"/>
  <c r="P376" i="6"/>
  <c r="T376" i="6"/>
  <c r="A375" i="6"/>
  <c r="G375" i="6"/>
  <c r="E375" i="6"/>
  <c r="B376" i="6"/>
  <c r="F375" i="6"/>
  <c r="D375" i="6"/>
  <c r="C375" i="6"/>
  <c r="G376" i="6" l="1"/>
  <c r="F376" i="6"/>
  <c r="D376" i="6"/>
  <c r="B377" i="6"/>
  <c r="E376" i="6"/>
  <c r="C376" i="6"/>
  <c r="A376" i="6"/>
  <c r="R377" i="6"/>
  <c r="Q377" i="6"/>
  <c r="O378" i="6"/>
  <c r="P377" i="6"/>
  <c r="N377" i="6"/>
  <c r="T377" i="6"/>
  <c r="S377" i="6"/>
  <c r="Q378" i="6" l="1"/>
  <c r="O379" i="6"/>
  <c r="P378" i="6"/>
  <c r="N378" i="6"/>
  <c r="T378" i="6"/>
  <c r="S378" i="6"/>
  <c r="R378" i="6"/>
  <c r="F377" i="6"/>
  <c r="G377" i="6"/>
  <c r="E377" i="6"/>
  <c r="B378" i="6"/>
  <c r="C377" i="6"/>
  <c r="D377" i="6"/>
  <c r="A377" i="6"/>
  <c r="B379" i="6" l="1"/>
  <c r="D378" i="6"/>
  <c r="G378" i="6"/>
  <c r="F378" i="6"/>
  <c r="E378" i="6"/>
  <c r="C378" i="6"/>
  <c r="A378" i="6"/>
  <c r="T379" i="6"/>
  <c r="R379" i="6"/>
  <c r="P379" i="6"/>
  <c r="O380" i="6"/>
  <c r="N379" i="6"/>
  <c r="S379" i="6"/>
  <c r="Q379" i="6"/>
  <c r="R380" i="6" l="1"/>
  <c r="P380" i="6"/>
  <c r="Q380" i="6"/>
  <c r="O381" i="6"/>
  <c r="N380" i="6"/>
  <c r="T380" i="6"/>
  <c r="S380" i="6"/>
  <c r="G379" i="6"/>
  <c r="F379" i="6"/>
  <c r="E379" i="6"/>
  <c r="D379" i="6"/>
  <c r="B380" i="6"/>
  <c r="A379" i="6"/>
  <c r="C379" i="6"/>
  <c r="P381" i="6" l="1"/>
  <c r="N381" i="6"/>
  <c r="R381" i="6"/>
  <c r="Q381" i="6"/>
  <c r="O382" i="6"/>
  <c r="T381" i="6"/>
  <c r="S381" i="6"/>
  <c r="G380" i="6"/>
  <c r="F380" i="6"/>
  <c r="E380" i="6"/>
  <c r="D380" i="6"/>
  <c r="B381" i="6"/>
  <c r="C380" i="6"/>
  <c r="A380" i="6"/>
  <c r="N382" i="6" l="1"/>
  <c r="R382" i="6"/>
  <c r="Q382" i="6"/>
  <c r="P382" i="6"/>
  <c r="O383" i="6"/>
  <c r="T382" i="6"/>
  <c r="S382" i="6"/>
  <c r="G381" i="6"/>
  <c r="F381" i="6"/>
  <c r="E381" i="6"/>
  <c r="D381" i="6"/>
  <c r="B382" i="6"/>
  <c r="C381" i="6"/>
  <c r="A381" i="6"/>
  <c r="F382" i="6" l="1"/>
  <c r="G382" i="6"/>
  <c r="E382" i="6"/>
  <c r="D382" i="6"/>
  <c r="B383" i="6"/>
  <c r="C382" i="6"/>
  <c r="A382" i="6"/>
  <c r="S383" i="6"/>
  <c r="R383" i="6"/>
  <c r="Q383" i="6"/>
  <c r="P383" i="6"/>
  <c r="N383" i="6"/>
  <c r="O384" i="6"/>
  <c r="T383" i="6"/>
  <c r="F383" i="6" l="1"/>
  <c r="B384" i="6"/>
  <c r="D383" i="6"/>
  <c r="G383" i="6"/>
  <c r="E383" i="6"/>
  <c r="C383" i="6"/>
  <c r="A383" i="6"/>
  <c r="T384" i="6"/>
  <c r="O385" i="6"/>
  <c r="Q384" i="6"/>
  <c r="S384" i="6"/>
  <c r="R384" i="6"/>
  <c r="P384" i="6"/>
  <c r="N384" i="6"/>
  <c r="T385" i="6" l="1"/>
  <c r="R385" i="6"/>
  <c r="O386" i="6"/>
  <c r="Q385" i="6"/>
  <c r="S385" i="6"/>
  <c r="N385" i="6"/>
  <c r="P385" i="6"/>
  <c r="B385" i="6"/>
  <c r="D384" i="6"/>
  <c r="G384" i="6"/>
  <c r="E384" i="6"/>
  <c r="F384" i="6"/>
  <c r="C384" i="6"/>
  <c r="A384" i="6"/>
  <c r="E385" i="6" l="1"/>
  <c r="C385" i="6"/>
  <c r="A385" i="6"/>
  <c r="B386" i="6"/>
  <c r="G385" i="6"/>
  <c r="F385" i="6"/>
  <c r="D385" i="6"/>
  <c r="R386" i="6"/>
  <c r="P386" i="6"/>
  <c r="Q386" i="6"/>
  <c r="N386" i="6"/>
  <c r="O387" i="6"/>
  <c r="T386" i="6"/>
  <c r="S386" i="6"/>
  <c r="P387" i="6" l="1"/>
  <c r="N387" i="6"/>
  <c r="S387" i="6"/>
  <c r="O388" i="6"/>
  <c r="T387" i="6"/>
  <c r="R387" i="6"/>
  <c r="Q387" i="6"/>
  <c r="G386" i="6"/>
  <c r="E386" i="6"/>
  <c r="C386" i="6"/>
  <c r="F386" i="6"/>
  <c r="D386" i="6"/>
  <c r="A386" i="6"/>
  <c r="B387" i="6"/>
  <c r="N388" i="6" l="1"/>
  <c r="S388" i="6"/>
  <c r="O389" i="6"/>
  <c r="Q388" i="6"/>
  <c r="T388" i="6"/>
  <c r="R388" i="6"/>
  <c r="P388" i="6"/>
  <c r="G387" i="6"/>
  <c r="E387" i="6"/>
  <c r="C387" i="6"/>
  <c r="A387" i="6"/>
  <c r="B388" i="6"/>
  <c r="D387" i="6"/>
  <c r="F387" i="6"/>
  <c r="T389" i="6" l="1"/>
  <c r="S389" i="6"/>
  <c r="O390" i="6"/>
  <c r="Q389" i="6"/>
  <c r="R389" i="6"/>
  <c r="P389" i="6"/>
  <c r="N389" i="6"/>
  <c r="F388" i="6"/>
  <c r="E388" i="6"/>
  <c r="B389" i="6"/>
  <c r="D388" i="6"/>
  <c r="C388" i="6"/>
  <c r="A388" i="6"/>
  <c r="G388" i="6"/>
  <c r="F389" i="6" l="1"/>
  <c r="B390" i="6"/>
  <c r="D389" i="6"/>
  <c r="C389" i="6"/>
  <c r="A389" i="6"/>
  <c r="E389" i="6"/>
  <c r="G389" i="6"/>
  <c r="T390" i="6"/>
  <c r="S390" i="6"/>
  <c r="R390" i="6"/>
  <c r="O391" i="6"/>
  <c r="Q390" i="6"/>
  <c r="N390" i="6"/>
  <c r="P390" i="6"/>
  <c r="T391" i="6" l="1"/>
  <c r="R391" i="6"/>
  <c r="O392" i="6"/>
  <c r="Q391" i="6"/>
  <c r="P391" i="6"/>
  <c r="S391" i="6"/>
  <c r="N391" i="6"/>
  <c r="B391" i="6"/>
  <c r="D390" i="6"/>
  <c r="A390" i="6"/>
  <c r="G390" i="6"/>
  <c r="F390" i="6"/>
  <c r="E390" i="6"/>
  <c r="C390" i="6"/>
  <c r="G391" i="6" l="1"/>
  <c r="E391" i="6"/>
  <c r="B392" i="6"/>
  <c r="D391" i="6"/>
  <c r="F391" i="6"/>
  <c r="C391" i="6"/>
  <c r="A391" i="6"/>
  <c r="R392" i="6"/>
  <c r="P392" i="6"/>
  <c r="N392" i="6"/>
  <c r="Q392" i="6"/>
  <c r="O393" i="6"/>
  <c r="T392" i="6"/>
  <c r="S392" i="6"/>
  <c r="P393" i="6" l="1"/>
  <c r="N393" i="6"/>
  <c r="S393" i="6"/>
  <c r="O394" i="6"/>
  <c r="T393" i="6"/>
  <c r="R393" i="6"/>
  <c r="Q393" i="6"/>
  <c r="G392" i="6"/>
  <c r="E392" i="6"/>
  <c r="C392" i="6"/>
  <c r="F392" i="6"/>
  <c r="D392" i="6"/>
  <c r="A392" i="6"/>
  <c r="B393" i="6"/>
  <c r="N394" i="6" l="1"/>
  <c r="S394" i="6"/>
  <c r="O395" i="6"/>
  <c r="Q394" i="6"/>
  <c r="P394" i="6"/>
  <c r="T394" i="6"/>
  <c r="R394" i="6"/>
  <c r="G393" i="6"/>
  <c r="F393" i="6"/>
  <c r="E393" i="6"/>
  <c r="C393" i="6"/>
  <c r="A393" i="6"/>
  <c r="B394" i="6"/>
  <c r="D393" i="6"/>
  <c r="T395" i="6" l="1"/>
  <c r="S395" i="6"/>
  <c r="O396" i="6"/>
  <c r="Q395" i="6"/>
  <c r="R395" i="6"/>
  <c r="P395" i="6"/>
  <c r="N395" i="6"/>
  <c r="F394" i="6"/>
  <c r="E394" i="6"/>
  <c r="B395" i="6"/>
  <c r="D394" i="6"/>
  <c r="C394" i="6"/>
  <c r="A394" i="6"/>
  <c r="G394" i="6"/>
  <c r="F395" i="6" l="1"/>
  <c r="B396" i="6"/>
  <c r="D395" i="6"/>
  <c r="C395" i="6"/>
  <c r="A395" i="6"/>
  <c r="G395" i="6"/>
  <c r="E395" i="6"/>
  <c r="T396" i="6"/>
  <c r="S396" i="6"/>
  <c r="R396" i="6"/>
  <c r="O397" i="6"/>
  <c r="Q396" i="6"/>
  <c r="P396" i="6"/>
  <c r="N396" i="6"/>
  <c r="T397" i="6" l="1"/>
  <c r="R397" i="6"/>
  <c r="O398" i="6"/>
  <c r="Q397" i="6"/>
  <c r="P397" i="6"/>
  <c r="S397" i="6"/>
  <c r="N397" i="6"/>
  <c r="B397" i="6"/>
  <c r="D396" i="6"/>
  <c r="A396" i="6"/>
  <c r="G396" i="6"/>
  <c r="F396" i="6"/>
  <c r="E396" i="6"/>
  <c r="C396" i="6"/>
  <c r="G397" i="6" l="1"/>
  <c r="E397" i="6"/>
  <c r="B398" i="6"/>
  <c r="F397" i="6"/>
  <c r="D397" i="6"/>
  <c r="C397" i="6"/>
  <c r="A397" i="6"/>
  <c r="R398" i="6"/>
  <c r="P398" i="6"/>
  <c r="N398" i="6"/>
  <c r="S398" i="6"/>
  <c r="Q398" i="6"/>
  <c r="O399" i="6"/>
  <c r="T398" i="6"/>
  <c r="G398" i="6" l="1"/>
  <c r="E398" i="6"/>
  <c r="C398" i="6"/>
  <c r="F398" i="6"/>
  <c r="D398" i="6"/>
  <c r="A398" i="6"/>
  <c r="B399" i="6"/>
  <c r="P399" i="6"/>
  <c r="N399" i="6"/>
  <c r="S399" i="6"/>
  <c r="O400" i="6"/>
  <c r="T399" i="6"/>
  <c r="R399" i="6"/>
  <c r="Q399" i="6"/>
  <c r="N400" i="6" l="1"/>
  <c r="S400" i="6"/>
  <c r="O401" i="6"/>
  <c r="Q400" i="6"/>
  <c r="R400" i="6"/>
  <c r="P400" i="6"/>
  <c r="T400" i="6"/>
  <c r="G399" i="6"/>
  <c r="F399" i="6"/>
  <c r="E399" i="6"/>
  <c r="C399" i="6"/>
  <c r="A399" i="6"/>
  <c r="B400" i="6"/>
  <c r="D399" i="6"/>
  <c r="T401" i="6" l="1"/>
  <c r="S401" i="6"/>
  <c r="O402" i="6"/>
  <c r="Q401" i="6"/>
  <c r="R401" i="6"/>
  <c r="N401" i="6"/>
  <c r="P401" i="6"/>
  <c r="F400" i="6"/>
  <c r="E400" i="6"/>
  <c r="B401" i="6"/>
  <c r="D400" i="6"/>
  <c r="C400" i="6"/>
  <c r="A400" i="6"/>
  <c r="G400" i="6"/>
  <c r="T402" i="6" l="1"/>
  <c r="S402" i="6"/>
  <c r="R402" i="6"/>
  <c r="O403" i="6"/>
  <c r="Q402" i="6"/>
  <c r="P402" i="6"/>
  <c r="N402" i="6"/>
  <c r="F401" i="6"/>
  <c r="B402" i="6"/>
  <c r="D401" i="6"/>
  <c r="C401" i="6"/>
  <c r="A401" i="6"/>
  <c r="G401" i="6"/>
  <c r="E401" i="6"/>
  <c r="B403" i="6" l="1"/>
  <c r="D402" i="6"/>
  <c r="A402" i="6"/>
  <c r="G402" i="6"/>
  <c r="F402" i="6"/>
  <c r="E402" i="6"/>
  <c r="C402" i="6"/>
  <c r="T403" i="6"/>
  <c r="R403" i="6"/>
  <c r="O404" i="6"/>
  <c r="Q403" i="6"/>
  <c r="P403" i="6"/>
  <c r="N403" i="6"/>
  <c r="S403" i="6"/>
  <c r="R404" i="6" l="1"/>
  <c r="P404" i="6"/>
  <c r="N404" i="6"/>
  <c r="T404" i="6"/>
  <c r="S404" i="6"/>
  <c r="Q404" i="6"/>
  <c r="O405" i="6"/>
  <c r="G403" i="6"/>
  <c r="E403" i="6"/>
  <c r="A403" i="6"/>
  <c r="B404" i="6"/>
  <c r="F403" i="6"/>
  <c r="D403" i="6"/>
  <c r="C403" i="6"/>
  <c r="G404" i="6" l="1"/>
  <c r="E404" i="6"/>
  <c r="C404" i="6"/>
  <c r="F404" i="6"/>
  <c r="D404" i="6"/>
  <c r="A404" i="6"/>
  <c r="B405" i="6"/>
  <c r="P405" i="6"/>
  <c r="N405" i="6"/>
  <c r="S405" i="6"/>
  <c r="O406" i="6"/>
  <c r="T405" i="6"/>
  <c r="Q405" i="6"/>
  <c r="R405" i="6"/>
  <c r="N406" i="6" l="1"/>
  <c r="S406" i="6"/>
  <c r="O407" i="6"/>
  <c r="Q406" i="6"/>
  <c r="T406" i="6"/>
  <c r="R406" i="6"/>
  <c r="P406" i="6"/>
  <c r="G405" i="6"/>
  <c r="F405" i="6"/>
  <c r="E405" i="6"/>
  <c r="C405" i="6"/>
  <c r="A405" i="6"/>
  <c r="B406" i="6"/>
  <c r="D405" i="6"/>
  <c r="T407" i="6" l="1"/>
  <c r="S407" i="6"/>
  <c r="O408" i="6"/>
  <c r="Q407" i="6"/>
  <c r="P407" i="6"/>
  <c r="R407" i="6"/>
  <c r="N407" i="6"/>
  <c r="F406" i="6"/>
  <c r="E406" i="6"/>
  <c r="B407" i="6"/>
  <c r="D406" i="6"/>
  <c r="C406" i="6"/>
  <c r="A406" i="6"/>
  <c r="G406" i="6"/>
  <c r="T408" i="6" l="1"/>
  <c r="S408" i="6"/>
  <c r="R408" i="6"/>
  <c r="O409" i="6"/>
  <c r="Q408" i="6"/>
  <c r="P408" i="6"/>
  <c r="N408" i="6"/>
  <c r="F407" i="6"/>
  <c r="B408" i="6"/>
  <c r="D407" i="6"/>
  <c r="C407" i="6"/>
  <c r="A407" i="6"/>
  <c r="G407" i="6"/>
  <c r="E407" i="6"/>
  <c r="B409" i="6" l="1"/>
  <c r="D408" i="6"/>
  <c r="A408" i="6"/>
  <c r="G408" i="6"/>
  <c r="F408" i="6"/>
  <c r="E408" i="6"/>
  <c r="C408" i="6"/>
  <c r="T409" i="6"/>
  <c r="R409" i="6"/>
  <c r="O410" i="6"/>
  <c r="Q409" i="6"/>
  <c r="P409" i="6"/>
  <c r="S409" i="6"/>
  <c r="N409" i="6"/>
  <c r="R410" i="6" l="1"/>
  <c r="P410" i="6"/>
  <c r="N410" i="6"/>
  <c r="T410" i="6"/>
  <c r="S410" i="6"/>
  <c r="Q410" i="6"/>
  <c r="O411" i="6"/>
  <c r="G409" i="6"/>
  <c r="E409" i="6"/>
  <c r="C409" i="6"/>
  <c r="A409" i="6"/>
  <c r="B410" i="6"/>
  <c r="F409" i="6"/>
  <c r="D409" i="6"/>
  <c r="G410" i="6" l="1"/>
  <c r="E410" i="6"/>
  <c r="C410" i="6"/>
  <c r="B411" i="6"/>
  <c r="F410" i="6"/>
  <c r="D410" i="6"/>
  <c r="A410" i="6"/>
  <c r="P411" i="6"/>
  <c r="N411" i="6"/>
  <c r="S411" i="6"/>
  <c r="O412" i="6"/>
  <c r="R411" i="6"/>
  <c r="T411" i="6"/>
  <c r="Q411" i="6"/>
  <c r="N412" i="6" l="1"/>
  <c r="S412" i="6"/>
  <c r="O413" i="6"/>
  <c r="Q412" i="6"/>
  <c r="T412" i="6"/>
  <c r="R412" i="6"/>
  <c r="P412" i="6"/>
  <c r="G411" i="6"/>
  <c r="F411" i="6"/>
  <c r="E411" i="6"/>
  <c r="C411" i="6"/>
  <c r="A411" i="6"/>
  <c r="B412" i="6"/>
  <c r="D411" i="6"/>
  <c r="T413" i="6" l="1"/>
  <c r="S413" i="6"/>
  <c r="O414" i="6"/>
  <c r="Q413" i="6"/>
  <c r="R413" i="6"/>
  <c r="P413" i="6"/>
  <c r="N413" i="6"/>
  <c r="F412" i="6"/>
  <c r="E412" i="6"/>
  <c r="B413" i="6"/>
  <c r="D412" i="6"/>
  <c r="C412" i="6"/>
  <c r="A412" i="6"/>
  <c r="G412" i="6"/>
  <c r="F413" i="6" l="1"/>
  <c r="B414" i="6"/>
  <c r="D413" i="6"/>
  <c r="C413" i="6"/>
  <c r="A413" i="6"/>
  <c r="E413" i="6"/>
  <c r="G413" i="6"/>
  <c r="T414" i="6"/>
  <c r="S414" i="6"/>
  <c r="R414" i="6"/>
  <c r="O415" i="6"/>
  <c r="Q414" i="6"/>
  <c r="P414" i="6"/>
  <c r="N414" i="6"/>
  <c r="T415" i="6" l="1"/>
  <c r="R415" i="6"/>
  <c r="O416" i="6"/>
  <c r="Q415" i="6"/>
  <c r="P415" i="6"/>
  <c r="S415" i="6"/>
  <c r="N415" i="6"/>
  <c r="B415" i="6"/>
  <c r="D414" i="6"/>
  <c r="A414" i="6"/>
  <c r="G414" i="6"/>
  <c r="F414" i="6"/>
  <c r="E414" i="6"/>
  <c r="C414" i="6"/>
  <c r="R416" i="6" l="1"/>
  <c r="P416" i="6"/>
  <c r="N416" i="6"/>
  <c r="T416" i="6"/>
  <c r="S416" i="6"/>
  <c r="Q416" i="6"/>
  <c r="O417" i="6"/>
  <c r="G415" i="6"/>
  <c r="E415" i="6"/>
  <c r="D415" i="6"/>
  <c r="C415" i="6"/>
  <c r="A415" i="6"/>
  <c r="B416" i="6"/>
  <c r="F415" i="6"/>
  <c r="P417" i="6" l="1"/>
  <c r="N417" i="6"/>
  <c r="S417" i="6"/>
  <c r="O418" i="6"/>
  <c r="T417" i="6"/>
  <c r="R417" i="6"/>
  <c r="Q417" i="6"/>
  <c r="G416" i="6"/>
  <c r="E416" i="6"/>
  <c r="C416" i="6"/>
  <c r="B417" i="6"/>
  <c r="F416" i="6"/>
  <c r="D416" i="6"/>
  <c r="A416" i="6"/>
  <c r="G417" i="6" l="1"/>
  <c r="F417" i="6"/>
  <c r="E417" i="6"/>
  <c r="B418" i="6"/>
  <c r="C417" i="6"/>
  <c r="A417" i="6"/>
  <c r="D417" i="6"/>
  <c r="N418" i="6"/>
  <c r="T418" i="6"/>
  <c r="S418" i="6"/>
  <c r="O419" i="6"/>
  <c r="Q418" i="6"/>
  <c r="R418" i="6"/>
  <c r="P418" i="6"/>
  <c r="T419" i="6" l="1"/>
  <c r="S419" i="6"/>
  <c r="R419" i="6"/>
  <c r="O420" i="6"/>
  <c r="Q419" i="6"/>
  <c r="P419" i="6"/>
  <c r="N419" i="6"/>
  <c r="F418" i="6"/>
  <c r="E418" i="6"/>
  <c r="B419" i="6"/>
  <c r="D418" i="6"/>
  <c r="C418" i="6"/>
  <c r="A418" i="6"/>
  <c r="G418" i="6"/>
  <c r="F419" i="6" l="1"/>
  <c r="B420" i="6"/>
  <c r="D419" i="6"/>
  <c r="C419" i="6"/>
  <c r="A419" i="6"/>
  <c r="G419" i="6"/>
  <c r="E419" i="6"/>
  <c r="T420" i="6"/>
  <c r="S420" i="6"/>
  <c r="R420" i="6"/>
  <c r="O421" i="6"/>
  <c r="Q420" i="6"/>
  <c r="P420" i="6"/>
  <c r="N420" i="6"/>
  <c r="T421" i="6" l="1"/>
  <c r="R421" i="6"/>
  <c r="O422" i="6"/>
  <c r="Q421" i="6"/>
  <c r="P421" i="6"/>
  <c r="N421" i="6"/>
  <c r="S421" i="6"/>
  <c r="B421" i="6"/>
  <c r="D420" i="6"/>
  <c r="A420" i="6"/>
  <c r="G420" i="6"/>
  <c r="F420" i="6"/>
  <c r="E420" i="6"/>
  <c r="C420" i="6"/>
  <c r="R422" i="6" l="1"/>
  <c r="P422" i="6"/>
  <c r="N422" i="6"/>
  <c r="O423" i="6"/>
  <c r="T422" i="6"/>
  <c r="S422" i="6"/>
  <c r="Q422" i="6"/>
  <c r="G421" i="6"/>
  <c r="E421" i="6"/>
  <c r="B422" i="6"/>
  <c r="F421" i="6"/>
  <c r="D421" i="6"/>
  <c r="C421" i="6"/>
  <c r="A421" i="6"/>
  <c r="P423" i="6" l="1"/>
  <c r="N423" i="6"/>
  <c r="S423" i="6"/>
  <c r="O424" i="6"/>
  <c r="T423" i="6"/>
  <c r="R423" i="6"/>
  <c r="Q423" i="6"/>
  <c r="G422" i="6"/>
  <c r="F422" i="6"/>
  <c r="E422" i="6"/>
  <c r="C422" i="6"/>
  <c r="D422" i="6"/>
  <c r="A422" i="6"/>
  <c r="B423" i="6"/>
  <c r="O425" i="6" l="1"/>
  <c r="N424" i="6"/>
  <c r="T424" i="6"/>
  <c r="S424" i="6"/>
  <c r="Q424" i="6"/>
  <c r="R424" i="6"/>
  <c r="P424" i="6"/>
  <c r="G423" i="6"/>
  <c r="F423" i="6"/>
  <c r="E423" i="6"/>
  <c r="B424" i="6"/>
  <c r="D423" i="6"/>
  <c r="C423" i="6"/>
  <c r="A423" i="6"/>
  <c r="F424" i="6" l="1"/>
  <c r="E424" i="6"/>
  <c r="B425" i="6"/>
  <c r="D424" i="6"/>
  <c r="C424" i="6"/>
  <c r="A424" i="6"/>
  <c r="G424" i="6"/>
  <c r="S425" i="6"/>
  <c r="R425" i="6"/>
  <c r="O426" i="6"/>
  <c r="P425" i="6"/>
  <c r="N425" i="6"/>
  <c r="T425" i="6"/>
  <c r="Q425" i="6"/>
  <c r="F425" i="6" l="1"/>
  <c r="B426" i="6"/>
  <c r="G425" i="6"/>
  <c r="D425" i="6"/>
  <c r="C425" i="6"/>
  <c r="A425" i="6"/>
  <c r="E425" i="6"/>
  <c r="R426" i="6"/>
  <c r="O427" i="6"/>
  <c r="Q426" i="6"/>
  <c r="P426" i="6"/>
  <c r="N426" i="6"/>
  <c r="T426" i="6"/>
  <c r="S426" i="6"/>
  <c r="P427" i="6" l="1"/>
  <c r="N427" i="6"/>
  <c r="T427" i="6"/>
  <c r="R427" i="6"/>
  <c r="O428" i="6"/>
  <c r="S427" i="6"/>
  <c r="Q427" i="6"/>
  <c r="G426" i="6"/>
  <c r="F426" i="6"/>
  <c r="B427" i="6"/>
  <c r="D426" i="6"/>
  <c r="E426" i="6"/>
  <c r="A426" i="6"/>
  <c r="C426" i="6"/>
  <c r="N428" i="6" l="1"/>
  <c r="T428" i="6"/>
  <c r="R428" i="6"/>
  <c r="P428" i="6"/>
  <c r="O429" i="6"/>
  <c r="S428" i="6"/>
  <c r="Q428" i="6"/>
  <c r="G427" i="6"/>
  <c r="F427" i="6"/>
  <c r="E427" i="6"/>
  <c r="B428" i="6"/>
  <c r="D427" i="6"/>
  <c r="C427" i="6"/>
  <c r="A427" i="6"/>
  <c r="G428" i="6" l="1"/>
  <c r="F428" i="6"/>
  <c r="E428" i="6"/>
  <c r="B429" i="6"/>
  <c r="D428" i="6"/>
  <c r="C428" i="6"/>
  <c r="A428" i="6"/>
  <c r="T429" i="6"/>
  <c r="S429" i="6"/>
  <c r="R429" i="6"/>
  <c r="P429" i="6"/>
  <c r="N429" i="6"/>
  <c r="O430" i="6"/>
  <c r="Q429" i="6"/>
  <c r="F429" i="6" l="1"/>
  <c r="E429" i="6"/>
  <c r="B430" i="6"/>
  <c r="D429" i="6"/>
  <c r="C429" i="6"/>
  <c r="A429" i="6"/>
  <c r="G429" i="6"/>
  <c r="T430" i="6"/>
  <c r="S430" i="6"/>
  <c r="R430" i="6"/>
  <c r="O431" i="6"/>
  <c r="Q430" i="6"/>
  <c r="P430" i="6"/>
  <c r="N430" i="6"/>
  <c r="B431" i="6" l="1"/>
  <c r="D430" i="6"/>
  <c r="C430" i="6"/>
  <c r="A430" i="6"/>
  <c r="F430" i="6"/>
  <c r="G430" i="6"/>
  <c r="E430" i="6"/>
  <c r="T431" i="6"/>
  <c r="S431" i="6"/>
  <c r="R431" i="6"/>
  <c r="O432" i="6"/>
  <c r="Q431" i="6"/>
  <c r="P431" i="6"/>
  <c r="N431" i="6"/>
  <c r="R432" i="6" l="1"/>
  <c r="O433" i="6"/>
  <c r="Q432" i="6"/>
  <c r="P432" i="6"/>
  <c r="N432" i="6"/>
  <c r="T432" i="6"/>
  <c r="S432" i="6"/>
  <c r="A431" i="6"/>
  <c r="F431" i="6"/>
  <c r="B432" i="6"/>
  <c r="D431" i="6"/>
  <c r="E431" i="6"/>
  <c r="C431" i="6"/>
  <c r="G431" i="6"/>
  <c r="G432" i="6" l="1"/>
  <c r="F432" i="6"/>
  <c r="B433" i="6"/>
  <c r="D432" i="6"/>
  <c r="A432" i="6"/>
  <c r="E432" i="6"/>
  <c r="C432" i="6"/>
  <c r="P433" i="6"/>
  <c r="N433" i="6"/>
  <c r="T433" i="6"/>
  <c r="R433" i="6"/>
  <c r="O434" i="6"/>
  <c r="S433" i="6"/>
  <c r="Q433" i="6"/>
  <c r="N434" i="6" l="1"/>
  <c r="T434" i="6"/>
  <c r="R434" i="6"/>
  <c r="P434" i="6"/>
  <c r="Q434" i="6"/>
  <c r="O435" i="6"/>
  <c r="S434" i="6"/>
  <c r="G433" i="6"/>
  <c r="F433" i="6"/>
  <c r="E433" i="6"/>
  <c r="B434" i="6"/>
  <c r="D433" i="6"/>
  <c r="C433" i="6"/>
  <c r="A433" i="6"/>
  <c r="T435" i="6" l="1"/>
  <c r="S435" i="6"/>
  <c r="R435" i="6"/>
  <c r="P435" i="6"/>
  <c r="N435" i="6"/>
  <c r="O436" i="6"/>
  <c r="Q435" i="6"/>
  <c r="G434" i="6"/>
  <c r="F434" i="6"/>
  <c r="E434" i="6"/>
  <c r="B435" i="6"/>
  <c r="D434" i="6"/>
  <c r="C434" i="6"/>
  <c r="A434" i="6"/>
  <c r="T436" i="6" l="1"/>
  <c r="S436" i="6"/>
  <c r="R436" i="6"/>
  <c r="O437" i="6"/>
  <c r="Q436" i="6"/>
  <c r="P436" i="6"/>
  <c r="N436" i="6"/>
  <c r="F435" i="6"/>
  <c r="E435" i="6"/>
  <c r="B436" i="6"/>
  <c r="D435" i="6"/>
  <c r="C435" i="6"/>
  <c r="A435" i="6"/>
  <c r="G435" i="6"/>
  <c r="B437" i="6" l="1"/>
  <c r="D436" i="6"/>
  <c r="C436" i="6"/>
  <c r="A436" i="6"/>
  <c r="F436" i="6"/>
  <c r="E436" i="6"/>
  <c r="G436" i="6"/>
  <c r="T437" i="6"/>
  <c r="S437" i="6"/>
  <c r="R437" i="6"/>
  <c r="O438" i="6"/>
  <c r="Q437" i="6"/>
  <c r="P437" i="6"/>
  <c r="N437" i="6"/>
  <c r="R438" i="6" l="1"/>
  <c r="O439" i="6"/>
  <c r="Q438" i="6"/>
  <c r="P438" i="6"/>
  <c r="N438" i="6"/>
  <c r="T438" i="6"/>
  <c r="S438" i="6"/>
  <c r="A437" i="6"/>
  <c r="F437" i="6"/>
  <c r="B438" i="6"/>
  <c r="D437" i="6"/>
  <c r="G437" i="6"/>
  <c r="E437" i="6"/>
  <c r="C437" i="6"/>
  <c r="G438" i="6" l="1"/>
  <c r="F438" i="6"/>
  <c r="B439" i="6"/>
  <c r="D438" i="6"/>
  <c r="C438" i="6"/>
  <c r="A438" i="6"/>
  <c r="E438" i="6"/>
  <c r="P439" i="6"/>
  <c r="N439" i="6"/>
  <c r="T439" i="6"/>
  <c r="R439" i="6"/>
  <c r="O440" i="6"/>
  <c r="Q439" i="6"/>
  <c r="S439" i="6"/>
  <c r="N440" i="6" l="1"/>
  <c r="T440" i="6"/>
  <c r="R440" i="6"/>
  <c r="P440" i="6"/>
  <c r="O441" i="6"/>
  <c r="S440" i="6"/>
  <c r="Q440" i="6"/>
  <c r="G439" i="6"/>
  <c r="F439" i="6"/>
  <c r="E439" i="6"/>
  <c r="B440" i="6"/>
  <c r="D439" i="6"/>
  <c r="C439" i="6"/>
  <c r="A439" i="6"/>
  <c r="G440" i="6" l="1"/>
  <c r="F440" i="6"/>
  <c r="E440" i="6"/>
  <c r="B441" i="6"/>
  <c r="D440" i="6"/>
  <c r="C440" i="6"/>
  <c r="A440" i="6"/>
  <c r="T441" i="6"/>
  <c r="S441" i="6"/>
  <c r="R441" i="6"/>
  <c r="P441" i="6"/>
  <c r="N441" i="6"/>
  <c r="O442" i="6"/>
  <c r="Q441" i="6"/>
  <c r="F441" i="6" l="1"/>
  <c r="E441" i="6"/>
  <c r="B442" i="6"/>
  <c r="D441" i="6"/>
  <c r="C441" i="6"/>
  <c r="A441" i="6"/>
  <c r="G441" i="6"/>
  <c r="T442" i="6"/>
  <c r="S442" i="6"/>
  <c r="R442" i="6"/>
  <c r="O443" i="6"/>
  <c r="Q442" i="6"/>
  <c r="P442" i="6"/>
  <c r="N442" i="6"/>
  <c r="T443" i="6" l="1"/>
  <c r="S443" i="6"/>
  <c r="R443" i="6"/>
  <c r="O444" i="6"/>
  <c r="Q443" i="6"/>
  <c r="P443" i="6"/>
  <c r="N443" i="6"/>
  <c r="B443" i="6"/>
  <c r="D442" i="6"/>
  <c r="C442" i="6"/>
  <c r="A442" i="6"/>
  <c r="F442" i="6"/>
  <c r="E442" i="6"/>
  <c r="G442" i="6"/>
  <c r="A443" i="6" l="1"/>
  <c r="F443" i="6"/>
  <c r="B444" i="6"/>
  <c r="D443" i="6"/>
  <c r="G443" i="6"/>
  <c r="C443" i="6"/>
  <c r="E443" i="6"/>
  <c r="R444" i="6"/>
  <c r="O445" i="6"/>
  <c r="Q444" i="6"/>
  <c r="P444" i="6"/>
  <c r="N444" i="6"/>
  <c r="T444" i="6"/>
  <c r="S444" i="6"/>
  <c r="P445" i="6" l="1"/>
  <c r="N445" i="6"/>
  <c r="T445" i="6"/>
  <c r="R445" i="6"/>
  <c r="Q445" i="6"/>
  <c r="O446" i="6"/>
  <c r="S445" i="6"/>
  <c r="G444" i="6"/>
  <c r="F444" i="6"/>
  <c r="B445" i="6"/>
  <c r="D444" i="6"/>
  <c r="E444" i="6"/>
  <c r="C444" i="6"/>
  <c r="A444" i="6"/>
  <c r="G445" i="6" l="1"/>
  <c r="F445" i="6"/>
  <c r="E445" i="6"/>
  <c r="B446" i="6"/>
  <c r="D445" i="6"/>
  <c r="A445" i="6"/>
  <c r="C445" i="6"/>
  <c r="N446" i="6"/>
  <c r="T446" i="6"/>
  <c r="R446" i="6"/>
  <c r="P446" i="6"/>
  <c r="O447" i="6"/>
  <c r="S446" i="6"/>
  <c r="Q446" i="6"/>
  <c r="T447" i="6" l="1"/>
  <c r="S447" i="6"/>
  <c r="R447" i="6"/>
  <c r="P447" i="6"/>
  <c r="N447" i="6"/>
  <c r="Q447" i="6"/>
  <c r="O448" i="6"/>
  <c r="G446" i="6"/>
  <c r="F446" i="6"/>
  <c r="E446" i="6"/>
  <c r="B447" i="6"/>
  <c r="D446" i="6"/>
  <c r="C446" i="6"/>
  <c r="A446" i="6"/>
  <c r="F447" i="6" l="1"/>
  <c r="E447" i="6"/>
  <c r="B448" i="6"/>
  <c r="D447" i="6"/>
  <c r="C447" i="6"/>
  <c r="A447" i="6"/>
  <c r="G447" i="6"/>
  <c r="T448" i="6"/>
  <c r="S448" i="6"/>
  <c r="R448" i="6"/>
  <c r="O449" i="6"/>
  <c r="Q448" i="6"/>
  <c r="P448" i="6"/>
  <c r="N448" i="6"/>
  <c r="T449" i="6" l="1"/>
  <c r="S449" i="6"/>
  <c r="R449" i="6"/>
  <c r="O450" i="6"/>
  <c r="Q449" i="6"/>
  <c r="P449" i="6"/>
  <c r="N449" i="6"/>
  <c r="B449" i="6"/>
  <c r="D448" i="6"/>
  <c r="C448" i="6"/>
  <c r="A448" i="6"/>
  <c r="F448" i="6"/>
  <c r="G448" i="6"/>
  <c r="E448" i="6"/>
  <c r="A449" i="6" l="1"/>
  <c r="F449" i="6"/>
  <c r="B450" i="6"/>
  <c r="D449" i="6"/>
  <c r="C449" i="6"/>
  <c r="G449" i="6"/>
  <c r="E449" i="6"/>
  <c r="R450" i="6"/>
  <c r="O451" i="6"/>
  <c r="Q450" i="6"/>
  <c r="P450" i="6"/>
  <c r="N450" i="6"/>
  <c r="T450" i="6"/>
  <c r="S450" i="6"/>
  <c r="G450" i="6" l="1"/>
  <c r="F450" i="6"/>
  <c r="B451" i="6"/>
  <c r="D450" i="6"/>
  <c r="E450" i="6"/>
  <c r="A450" i="6"/>
  <c r="C450" i="6"/>
  <c r="P451" i="6"/>
  <c r="N451" i="6"/>
  <c r="T451" i="6"/>
  <c r="R451" i="6"/>
  <c r="O452" i="6"/>
  <c r="S451" i="6"/>
  <c r="Q451" i="6"/>
  <c r="N452" i="6" l="1"/>
  <c r="T452" i="6"/>
  <c r="R452" i="6"/>
  <c r="P452" i="6"/>
  <c r="O453" i="6"/>
  <c r="S452" i="6"/>
  <c r="Q452" i="6"/>
  <c r="G451" i="6"/>
  <c r="F451" i="6"/>
  <c r="E451" i="6"/>
  <c r="B452" i="6"/>
  <c r="D451" i="6"/>
  <c r="C451" i="6"/>
  <c r="A451" i="6"/>
  <c r="G452" i="6" l="1"/>
  <c r="F452" i="6"/>
  <c r="E452" i="6"/>
  <c r="B453" i="6"/>
  <c r="D452" i="6"/>
  <c r="C452" i="6"/>
  <c r="A452" i="6"/>
  <c r="T453" i="6"/>
  <c r="S453" i="6"/>
  <c r="R453" i="6"/>
  <c r="P453" i="6"/>
  <c r="N453" i="6"/>
  <c r="O454" i="6"/>
  <c r="Q453" i="6"/>
  <c r="F453" i="6" l="1"/>
  <c r="E453" i="6"/>
  <c r="B454" i="6"/>
  <c r="D453" i="6"/>
  <c r="C453" i="6"/>
  <c r="A453" i="6"/>
  <c r="G453" i="6"/>
  <c r="T454" i="6"/>
  <c r="S454" i="6"/>
  <c r="R454" i="6"/>
  <c r="O455" i="6"/>
  <c r="Q454" i="6"/>
  <c r="P454" i="6"/>
  <c r="N454" i="6"/>
  <c r="T455" i="6" l="1"/>
  <c r="S455" i="6"/>
  <c r="R455" i="6"/>
  <c r="O456" i="6"/>
  <c r="Q455" i="6"/>
  <c r="P455" i="6"/>
  <c r="N455" i="6"/>
  <c r="B455" i="6"/>
  <c r="D454" i="6"/>
  <c r="C454" i="6"/>
  <c r="A454" i="6"/>
  <c r="F454" i="6"/>
  <c r="G454" i="6"/>
  <c r="E454" i="6"/>
  <c r="A455" i="6" l="1"/>
  <c r="F455" i="6"/>
  <c r="B456" i="6"/>
  <c r="D455" i="6"/>
  <c r="E455" i="6"/>
  <c r="C455" i="6"/>
  <c r="G455" i="6"/>
  <c r="R456" i="6"/>
  <c r="O457" i="6"/>
  <c r="Q456" i="6"/>
  <c r="P456" i="6"/>
  <c r="N456" i="6"/>
  <c r="T456" i="6"/>
  <c r="S456" i="6"/>
  <c r="P457" i="6" l="1"/>
  <c r="N457" i="6"/>
  <c r="T457" i="6"/>
  <c r="R457" i="6"/>
  <c r="O458" i="6"/>
  <c r="S457" i="6"/>
  <c r="Q457" i="6"/>
  <c r="G456" i="6"/>
  <c r="F456" i="6"/>
  <c r="B457" i="6"/>
  <c r="D456" i="6"/>
  <c r="A456" i="6"/>
  <c r="E456" i="6"/>
  <c r="C456" i="6"/>
  <c r="G457" i="6" l="1"/>
  <c r="F457" i="6"/>
  <c r="E457" i="6"/>
  <c r="B458" i="6"/>
  <c r="D457" i="6"/>
  <c r="C457" i="6"/>
  <c r="A457" i="6"/>
  <c r="N458" i="6"/>
  <c r="T458" i="6"/>
  <c r="R458" i="6"/>
  <c r="P458" i="6"/>
  <c r="Q458" i="6"/>
  <c r="O459" i="6"/>
  <c r="S458" i="6"/>
  <c r="G458" i="6" l="1"/>
  <c r="F458" i="6"/>
  <c r="E458" i="6"/>
  <c r="B459" i="6"/>
  <c r="D458" i="6"/>
  <c r="C458" i="6"/>
  <c r="A458" i="6"/>
  <c r="T459" i="6"/>
  <c r="S459" i="6"/>
  <c r="R459" i="6"/>
  <c r="P459" i="6"/>
  <c r="N459" i="6"/>
  <c r="O460" i="6"/>
  <c r="Q459" i="6"/>
  <c r="F459" i="6" l="1"/>
  <c r="E459" i="6"/>
  <c r="B460" i="6"/>
  <c r="D459" i="6"/>
  <c r="C459" i="6"/>
  <c r="A459" i="6"/>
  <c r="G459" i="6"/>
  <c r="T460" i="6"/>
  <c r="S460" i="6"/>
  <c r="R460" i="6"/>
  <c r="O461" i="6"/>
  <c r="Q460" i="6"/>
  <c r="P460" i="6"/>
  <c r="N460" i="6"/>
  <c r="T461" i="6" l="1"/>
  <c r="S461" i="6"/>
  <c r="R461" i="6"/>
  <c r="O462" i="6"/>
  <c r="Q461" i="6"/>
  <c r="P461" i="6"/>
  <c r="N461" i="6"/>
  <c r="B461" i="6"/>
  <c r="D460" i="6"/>
  <c r="C460" i="6"/>
  <c r="A460" i="6"/>
  <c r="F460" i="6"/>
  <c r="E460" i="6"/>
  <c r="G460" i="6"/>
  <c r="R462" i="6" l="1"/>
  <c r="O463" i="6"/>
  <c r="Q462" i="6"/>
  <c r="P462" i="6"/>
  <c r="N462" i="6"/>
  <c r="T462" i="6"/>
  <c r="S462" i="6"/>
  <c r="A461" i="6"/>
  <c r="F461" i="6"/>
  <c r="B462" i="6"/>
  <c r="D461" i="6"/>
  <c r="G461" i="6"/>
  <c r="E461" i="6"/>
  <c r="C461" i="6"/>
  <c r="G462" i="6" l="1"/>
  <c r="F462" i="6"/>
  <c r="B463" i="6"/>
  <c r="D462" i="6"/>
  <c r="C462" i="6"/>
  <c r="A462" i="6"/>
  <c r="E462" i="6"/>
  <c r="P463" i="6"/>
  <c r="N463" i="6"/>
  <c r="T463" i="6"/>
  <c r="R463" i="6"/>
  <c r="O464" i="6"/>
  <c r="Q463" i="6"/>
  <c r="S463" i="6"/>
  <c r="G463" i="6" l="1"/>
  <c r="F463" i="6"/>
  <c r="E463" i="6"/>
  <c r="B464" i="6"/>
  <c r="D463" i="6"/>
  <c r="C463" i="6"/>
  <c r="A463" i="6"/>
  <c r="N464" i="6"/>
  <c r="T464" i="6"/>
  <c r="R464" i="6"/>
  <c r="P464" i="6"/>
  <c r="O465" i="6"/>
  <c r="S464" i="6"/>
  <c r="Q464" i="6"/>
  <c r="T465" i="6" l="1"/>
  <c r="S465" i="6"/>
  <c r="R465" i="6"/>
  <c r="P465" i="6"/>
  <c r="N465" i="6"/>
  <c r="O466" i="6"/>
  <c r="Q465" i="6"/>
  <c r="G464" i="6"/>
  <c r="F464" i="6"/>
  <c r="E464" i="6"/>
  <c r="B465" i="6"/>
  <c r="D464" i="6"/>
  <c r="C464" i="6"/>
  <c r="A464" i="6"/>
  <c r="F465" i="6" l="1"/>
  <c r="E465" i="6"/>
  <c r="B466" i="6"/>
  <c r="D465" i="6"/>
  <c r="C465" i="6"/>
  <c r="A465" i="6"/>
  <c r="G465" i="6"/>
  <c r="T466" i="6"/>
  <c r="S466" i="6"/>
  <c r="R466" i="6"/>
  <c r="O467" i="6"/>
  <c r="Q466" i="6"/>
  <c r="P466" i="6"/>
  <c r="N466" i="6"/>
  <c r="B467" i="6" l="1"/>
  <c r="D466" i="6"/>
  <c r="C466" i="6"/>
  <c r="A466" i="6"/>
  <c r="F466" i="6"/>
  <c r="E466" i="6"/>
  <c r="G466" i="6"/>
  <c r="T467" i="6"/>
  <c r="S467" i="6"/>
  <c r="R467" i="6"/>
  <c r="O468" i="6"/>
  <c r="Q467" i="6"/>
  <c r="P467" i="6"/>
  <c r="N467" i="6"/>
  <c r="R468" i="6" l="1"/>
  <c r="O469" i="6"/>
  <c r="Q468" i="6"/>
  <c r="P468" i="6"/>
  <c r="N468" i="6"/>
  <c r="T468" i="6"/>
  <c r="S468" i="6"/>
  <c r="A467" i="6"/>
  <c r="F467" i="6"/>
  <c r="B468" i="6"/>
  <c r="D467" i="6"/>
  <c r="G467" i="6"/>
  <c r="C467" i="6"/>
  <c r="E467" i="6"/>
  <c r="G468" i="6" l="1"/>
  <c r="F468" i="6"/>
  <c r="B469" i="6"/>
  <c r="D468" i="6"/>
  <c r="E468" i="6"/>
  <c r="C468" i="6"/>
  <c r="A468" i="6"/>
  <c r="P469" i="6"/>
  <c r="N469" i="6"/>
  <c r="T469" i="6"/>
  <c r="R469" i="6"/>
  <c r="Q469" i="6"/>
  <c r="O470" i="6"/>
  <c r="S469" i="6"/>
  <c r="G469" i="6" l="1"/>
  <c r="F469" i="6"/>
  <c r="E469" i="6"/>
  <c r="B470" i="6"/>
  <c r="D469" i="6"/>
  <c r="A469" i="6"/>
  <c r="C469" i="6"/>
  <c r="N470" i="6"/>
  <c r="T470" i="6"/>
  <c r="R470" i="6"/>
  <c r="P470" i="6"/>
  <c r="O471" i="6"/>
  <c r="S470" i="6"/>
  <c r="Q470" i="6"/>
  <c r="T471" i="6" l="1"/>
  <c r="S471" i="6"/>
  <c r="R471" i="6"/>
  <c r="P471" i="6"/>
  <c r="N471" i="6"/>
  <c r="Q471" i="6"/>
  <c r="O472" i="6"/>
  <c r="G470" i="6"/>
  <c r="F470" i="6"/>
  <c r="E470" i="6"/>
  <c r="B471" i="6"/>
  <c r="D470" i="6"/>
  <c r="C470" i="6"/>
  <c r="A470" i="6"/>
  <c r="F471" i="6" l="1"/>
  <c r="E471" i="6"/>
  <c r="B472" i="6"/>
  <c r="D471" i="6"/>
  <c r="C471" i="6"/>
  <c r="A471" i="6"/>
  <c r="G471" i="6"/>
  <c r="T472" i="6"/>
  <c r="S472" i="6"/>
  <c r="R472" i="6"/>
  <c r="O473" i="6"/>
  <c r="Q472" i="6"/>
  <c r="P472" i="6"/>
  <c r="N472" i="6"/>
  <c r="B473" i="6" l="1"/>
  <c r="D472" i="6"/>
  <c r="C472" i="6"/>
  <c r="A472" i="6"/>
  <c r="F472" i="6"/>
  <c r="G472" i="6"/>
  <c r="E472" i="6"/>
  <c r="T473" i="6"/>
  <c r="S473" i="6"/>
  <c r="R473" i="6"/>
  <c r="O474" i="6"/>
  <c r="Q473" i="6"/>
  <c r="P473" i="6"/>
  <c r="N473" i="6"/>
  <c r="R474" i="6" l="1"/>
  <c r="O475" i="6"/>
  <c r="Q474" i="6"/>
  <c r="P474" i="6"/>
  <c r="N474" i="6"/>
  <c r="T474" i="6"/>
  <c r="S474" i="6"/>
  <c r="A473" i="6"/>
  <c r="F473" i="6"/>
  <c r="B474" i="6"/>
  <c r="D473" i="6"/>
  <c r="C473" i="6"/>
  <c r="G473" i="6"/>
  <c r="E473" i="6"/>
  <c r="P475" i="6" l="1"/>
  <c r="N475" i="6"/>
  <c r="T475" i="6"/>
  <c r="R475" i="6"/>
  <c r="O476" i="6"/>
  <c r="S475" i="6"/>
  <c r="Q475" i="6"/>
  <c r="G474" i="6"/>
  <c r="F474" i="6"/>
  <c r="B475" i="6"/>
  <c r="D474" i="6"/>
  <c r="E474" i="6"/>
  <c r="A474" i="6"/>
  <c r="C474" i="6"/>
  <c r="G475" i="6" l="1"/>
  <c r="F475" i="6"/>
  <c r="E475" i="6"/>
  <c r="B476" i="6"/>
  <c r="D475" i="6"/>
  <c r="C475" i="6"/>
  <c r="A475" i="6"/>
  <c r="N476" i="6"/>
  <c r="T476" i="6"/>
  <c r="R476" i="6"/>
  <c r="P476" i="6"/>
  <c r="O477" i="6"/>
  <c r="S476" i="6"/>
  <c r="Q476" i="6"/>
  <c r="T477" i="6" l="1"/>
  <c r="S477" i="6"/>
  <c r="R477" i="6"/>
  <c r="P477" i="6"/>
  <c r="N477" i="6"/>
  <c r="O478" i="6"/>
  <c r="Q477" i="6"/>
  <c r="G476" i="6"/>
  <c r="F476" i="6"/>
  <c r="E476" i="6"/>
  <c r="B477" i="6"/>
  <c r="D476" i="6"/>
  <c r="C476" i="6"/>
  <c r="A476" i="6"/>
  <c r="F477" i="6" l="1"/>
  <c r="E477" i="6"/>
  <c r="B478" i="6"/>
  <c r="D477" i="6"/>
  <c r="C477" i="6"/>
  <c r="A477" i="6"/>
  <c r="G477" i="6"/>
  <c r="T478" i="6"/>
  <c r="S478" i="6"/>
  <c r="R478" i="6"/>
  <c r="O479" i="6"/>
  <c r="Q478" i="6"/>
  <c r="P478" i="6"/>
  <c r="N478" i="6"/>
  <c r="B479" i="6" l="1"/>
  <c r="D478" i="6"/>
  <c r="C478" i="6"/>
  <c r="A478" i="6"/>
  <c r="F478" i="6"/>
  <c r="G478" i="6"/>
  <c r="E478" i="6"/>
  <c r="T479" i="6"/>
  <c r="S479" i="6"/>
  <c r="R479" i="6"/>
  <c r="O480" i="6"/>
  <c r="Q479" i="6"/>
  <c r="P479" i="6"/>
  <c r="N479" i="6"/>
  <c r="R480" i="6" l="1"/>
  <c r="O481" i="6"/>
  <c r="Q480" i="6"/>
  <c r="P480" i="6"/>
  <c r="N480" i="6"/>
  <c r="T480" i="6"/>
  <c r="S480" i="6"/>
  <c r="A479" i="6"/>
  <c r="F479" i="6"/>
  <c r="B480" i="6"/>
  <c r="D479" i="6"/>
  <c r="E479" i="6"/>
  <c r="C479" i="6"/>
  <c r="G479" i="6"/>
  <c r="G480" i="6" l="1"/>
  <c r="F480" i="6"/>
  <c r="B481" i="6"/>
  <c r="D480" i="6"/>
  <c r="A480" i="6"/>
  <c r="E480" i="6"/>
  <c r="C480" i="6"/>
  <c r="P481" i="6"/>
  <c r="N481" i="6"/>
  <c r="T481" i="6"/>
  <c r="R481" i="6"/>
  <c r="O482" i="6"/>
  <c r="S481" i="6"/>
  <c r="Q481" i="6"/>
  <c r="N482" i="6" l="1"/>
  <c r="T482" i="6"/>
  <c r="R482" i="6"/>
  <c r="P482" i="6"/>
  <c r="Q482" i="6"/>
  <c r="O483" i="6"/>
  <c r="S482" i="6"/>
  <c r="G481" i="6"/>
  <c r="F481" i="6"/>
  <c r="E481" i="6"/>
  <c r="B482" i="6"/>
  <c r="D481" i="6"/>
  <c r="C481" i="6"/>
  <c r="A481" i="6"/>
  <c r="T483" i="6" l="1"/>
  <c r="S483" i="6"/>
  <c r="R483" i="6"/>
  <c r="P483" i="6"/>
  <c r="N483" i="6"/>
  <c r="O484" i="6"/>
  <c r="Q483" i="6"/>
  <c r="G482" i="6"/>
  <c r="F482" i="6"/>
  <c r="E482" i="6"/>
  <c r="B483" i="6"/>
  <c r="D482" i="6"/>
  <c r="C482" i="6"/>
  <c r="A482" i="6"/>
  <c r="F483" i="6" l="1"/>
  <c r="E483" i="6"/>
  <c r="B484" i="6"/>
  <c r="D483" i="6"/>
  <c r="C483" i="6"/>
  <c r="A483" i="6"/>
  <c r="G483" i="6"/>
  <c r="T484" i="6"/>
  <c r="S484" i="6"/>
  <c r="R484" i="6"/>
  <c r="O485" i="6"/>
  <c r="Q484" i="6"/>
  <c r="P484" i="6"/>
  <c r="N484" i="6"/>
  <c r="B485" i="6" l="1"/>
  <c r="D484" i="6"/>
  <c r="C484" i="6"/>
  <c r="A484" i="6"/>
  <c r="F484" i="6"/>
  <c r="E484" i="6"/>
  <c r="G484" i="6"/>
  <c r="T485" i="6"/>
  <c r="S485" i="6"/>
  <c r="R485" i="6"/>
  <c r="O486" i="6"/>
  <c r="Q485" i="6"/>
  <c r="P485" i="6"/>
  <c r="N485" i="6"/>
  <c r="R486" i="6" l="1"/>
  <c r="O487" i="6"/>
  <c r="Q486" i="6"/>
  <c r="P486" i="6"/>
  <c r="N486" i="6"/>
  <c r="T486" i="6"/>
  <c r="S486" i="6"/>
  <c r="A485" i="6"/>
  <c r="F485" i="6"/>
  <c r="B486" i="6"/>
  <c r="D485" i="6"/>
  <c r="G485" i="6"/>
  <c r="E485" i="6"/>
  <c r="C485" i="6"/>
  <c r="P487" i="6" l="1"/>
  <c r="N487" i="6"/>
  <c r="T487" i="6"/>
  <c r="R487" i="6"/>
  <c r="O488" i="6"/>
  <c r="Q487" i="6"/>
  <c r="S487" i="6"/>
  <c r="G486" i="6"/>
  <c r="F486" i="6"/>
  <c r="B487" i="6"/>
  <c r="D486" i="6"/>
  <c r="C486" i="6"/>
  <c r="A486" i="6"/>
  <c r="E486" i="6"/>
  <c r="G487" i="6" l="1"/>
  <c r="F487" i="6"/>
  <c r="E487" i="6"/>
  <c r="B488" i="6"/>
  <c r="D487" i="6"/>
  <c r="C487" i="6"/>
  <c r="A487" i="6"/>
  <c r="N488" i="6"/>
  <c r="T488" i="6"/>
  <c r="R488" i="6"/>
  <c r="P488" i="6"/>
  <c r="O489" i="6"/>
  <c r="S488" i="6"/>
  <c r="Q488" i="6"/>
  <c r="T489" i="6" l="1"/>
  <c r="S489" i="6"/>
  <c r="R489" i="6"/>
  <c r="P489" i="6"/>
  <c r="N489" i="6"/>
  <c r="O490" i="6"/>
  <c r="Q489" i="6"/>
  <c r="G488" i="6"/>
  <c r="F488" i="6"/>
  <c r="E488" i="6"/>
  <c r="B489" i="6"/>
  <c r="D488" i="6"/>
  <c r="C488" i="6"/>
  <c r="A488" i="6"/>
  <c r="F489" i="6" l="1"/>
  <c r="E489" i="6"/>
  <c r="B490" i="6"/>
  <c r="D489" i="6"/>
  <c r="C489" i="6"/>
  <c r="A489" i="6"/>
  <c r="G489" i="6"/>
  <c r="T490" i="6"/>
  <c r="S490" i="6"/>
  <c r="R490" i="6"/>
  <c r="O491" i="6"/>
  <c r="Q490" i="6"/>
  <c r="P490" i="6"/>
  <c r="N490" i="6"/>
  <c r="T491" i="6" l="1"/>
  <c r="S491" i="6"/>
  <c r="R491" i="6"/>
  <c r="O492" i="6"/>
  <c r="Q491" i="6"/>
  <c r="P491" i="6"/>
  <c r="N491" i="6"/>
  <c r="B491" i="6"/>
  <c r="D490" i="6"/>
  <c r="C490" i="6"/>
  <c r="A490" i="6"/>
  <c r="F490" i="6"/>
  <c r="E490" i="6"/>
  <c r="G490" i="6"/>
  <c r="A491" i="6" l="1"/>
  <c r="F491" i="6"/>
  <c r="B492" i="6"/>
  <c r="D491" i="6"/>
  <c r="G491" i="6"/>
  <c r="C491" i="6"/>
  <c r="E491" i="6"/>
  <c r="R492" i="6"/>
  <c r="O493" i="6"/>
  <c r="Q492" i="6"/>
  <c r="P492" i="6"/>
  <c r="N492" i="6"/>
  <c r="T492" i="6"/>
  <c r="S492" i="6"/>
  <c r="P493" i="6" l="1"/>
  <c r="N493" i="6"/>
  <c r="T493" i="6"/>
  <c r="R493" i="6"/>
  <c r="Q493" i="6"/>
  <c r="O494" i="6"/>
  <c r="S493" i="6"/>
  <c r="G492" i="6"/>
  <c r="F492" i="6"/>
  <c r="B493" i="6"/>
  <c r="D492" i="6"/>
  <c r="E492" i="6"/>
  <c r="C492" i="6"/>
  <c r="A492" i="6"/>
  <c r="G493" i="6" l="1"/>
  <c r="F493" i="6"/>
  <c r="E493" i="6"/>
  <c r="B494" i="6"/>
  <c r="D493" i="6"/>
  <c r="A493" i="6"/>
  <c r="C493" i="6"/>
  <c r="N494" i="6"/>
  <c r="T494" i="6"/>
  <c r="R494" i="6"/>
  <c r="P494" i="6"/>
  <c r="O495" i="6"/>
  <c r="S494" i="6"/>
  <c r="Q494" i="6"/>
  <c r="T495" i="6" l="1"/>
  <c r="S495" i="6"/>
  <c r="R495" i="6"/>
  <c r="P495" i="6"/>
  <c r="N495" i="6"/>
  <c r="Q495" i="6"/>
  <c r="O496" i="6"/>
  <c r="G494" i="6"/>
  <c r="F494" i="6"/>
  <c r="E494" i="6"/>
  <c r="B495" i="6"/>
  <c r="D494" i="6"/>
  <c r="C494" i="6"/>
  <c r="A494" i="6"/>
  <c r="F495" i="6" l="1"/>
  <c r="E495" i="6"/>
  <c r="B496" i="6"/>
  <c r="D495" i="6"/>
  <c r="C495" i="6"/>
  <c r="A495" i="6"/>
  <c r="G495" i="6"/>
  <c r="T496" i="6"/>
  <c r="S496" i="6"/>
  <c r="R496" i="6"/>
  <c r="O497" i="6"/>
  <c r="Q496" i="6"/>
  <c r="P496" i="6"/>
  <c r="N496" i="6"/>
  <c r="T497" i="6" l="1"/>
  <c r="S497" i="6"/>
  <c r="R497" i="6"/>
  <c r="Q497" i="6"/>
  <c r="P497" i="6"/>
  <c r="N497" i="6"/>
  <c r="B497" i="6"/>
  <c r="D496" i="6"/>
  <c r="C496" i="6"/>
  <c r="A496" i="6"/>
  <c r="F496" i="6"/>
  <c r="G496" i="6"/>
  <c r="E496" i="6"/>
  <c r="A497" i="6" l="1"/>
  <c r="G497" i="6"/>
  <c r="F497" i="6"/>
  <c r="D497" i="6"/>
  <c r="C497" i="6"/>
  <c r="E497" i="6"/>
  <c r="F20" i="4" l="1"/>
  <c r="F31" i="4" s="1"/>
  <c r="F34" i="4" s="1"/>
  <c r="E20" i="4"/>
  <c r="E31" i="4" s="1"/>
  <c r="E32" i="4" s="1"/>
  <c r="E33" i="4" s="1"/>
  <c r="F32" i="4" l="1"/>
  <c r="F33" i="4" s="1"/>
  <c r="F35" i="4" s="1"/>
</calcChain>
</file>

<file path=xl/sharedStrings.xml><?xml version="1.0" encoding="utf-8"?>
<sst xmlns="http://schemas.openxmlformats.org/spreadsheetml/2006/main" count="1654" uniqueCount="75">
  <si>
    <t>Lisa 3</t>
  </si>
  <si>
    <t>Üürnik</t>
  </si>
  <si>
    <t>Registrite ja Infosüsteemide Keskus</t>
  </si>
  <si>
    <t>Üüripinna aadress</t>
  </si>
  <si>
    <t xml:space="preserve">Tallinna linn, Kesklinna linnaosa, Lubja tn 4 </t>
  </si>
  <si>
    <t>Üüripind (hooned)</t>
  </si>
  <si>
    <r>
      <t>m</t>
    </r>
    <r>
      <rPr>
        <b/>
        <vertAlign val="superscript"/>
        <sz val="11"/>
        <color indexed="8"/>
        <rFont val="Times New Roman"/>
        <family val="1"/>
      </rPr>
      <t>2</t>
    </r>
  </si>
  <si>
    <t>Territoorium</t>
  </si>
  <si>
    <t>Parkimiskohtade arv</t>
  </si>
  <si>
    <t>tk</t>
  </si>
  <si>
    <t xml:space="preserve">Üüriteenused ja üür  </t>
  </si>
  <si>
    <r>
      <t>EUR/m</t>
    </r>
    <r>
      <rPr>
        <b/>
        <vertAlign val="superscript"/>
        <sz val="11"/>
        <color indexed="8"/>
        <rFont val="Times New Roman"/>
        <family val="1"/>
      </rPr>
      <t>2</t>
    </r>
  </si>
  <si>
    <t>summa kuus</t>
  </si>
  <si>
    <t xml:space="preserve">Muutmise alus </t>
  </si>
  <si>
    <t>Märkused</t>
  </si>
  <si>
    <t>Kapitalikomponent (bilansiline)</t>
  </si>
  <si>
    <t>Ei indekseerita</t>
  </si>
  <si>
    <t>Remonttööd</t>
  </si>
  <si>
    <t>Remonttööd (tavasisustus)</t>
  </si>
  <si>
    <t>Kinnisvara haldamine (haldusteenus)</t>
  </si>
  <si>
    <t xml:space="preserve"> Indekseerimine* alates 01.01.2023.a, 31.dets THI, max 3% aastas</t>
  </si>
  <si>
    <t>Tehnohooldus</t>
  </si>
  <si>
    <t>Omanikukohustused</t>
  </si>
  <si>
    <t>ÜÜR KOKKU</t>
  </si>
  <si>
    <t>Kõrvalteenused ja kõrvalteenuste tasud</t>
  </si>
  <si>
    <t>Heakord (310-360)</t>
  </si>
  <si>
    <t>Teenuse hinna muutus</t>
  </si>
  <si>
    <t>Kõrvalteenuste eest tasumine tegelike kulude alusel, esitatud kulude prognoos</t>
  </si>
  <si>
    <t>Tarbimisteenused</t>
  </si>
  <si>
    <t>Elektrienergia</t>
  </si>
  <si>
    <t>Teenuse hinna, tarbimise muutus</t>
  </si>
  <si>
    <t>Küte (soojusenergia)</t>
  </si>
  <si>
    <t>Vesi ja kanalisatsioon</t>
  </si>
  <si>
    <t>Tugiteenused (710-720, 740)</t>
  </si>
  <si>
    <t>KÕRVALTEENUSTE TASUD KOKKU</t>
  </si>
  <si>
    <t>Üür ja kõrvalteenuste tasud kokku ilma käibemaksuta (kuus)</t>
  </si>
  <si>
    <t>Käibemaks</t>
  </si>
  <si>
    <t>ÜÜR JA KÕRVALTEENUSTE TASUD KOOS KÄIBEMAKSUGA (kuus)</t>
  </si>
  <si>
    <t>ÜÜR JA KÕRVALTEENUSTE TASUD KÄIBEMAKSUTA (perioodil)</t>
  </si>
  <si>
    <t>kuud</t>
  </si>
  <si>
    <t>ÜÜR JA KÕRVALTEENUSTE TASUD KOOS KÄIBEMAKSUGA (perioodil)</t>
  </si>
  <si>
    <t xml:space="preserve">*indekseeritakse vastavalt eritingimuste punktile 6.6 ning tüüptingimuste punktidele 3.14 ja 3.16: Uus üüri summa kuus saadakse nii, et olemasolev üüri summa kuus korrutatakse läbi 31.12 seisuga lõppeva aastase perioodi kohta avaldatud THI protsentuaalse muutusega või kui 31.12 THI aastane muutus on suurem kui 3% (nt 3,2%), siis korrutatakse läbi indekseerimise piirmääraga 3%.  
Indekseerimise arvutuse näide uue üüri summa leidmiseks: olemasolev üür kuus 150 eurot, 31.12 THI aastane muutus 3,2% (piirmäär 3%). Olemasolev üüri summa 150 eurot * 3% = uus üüri summa kuus 154,5 eurot. </t>
  </si>
  <si>
    <t>Üürileandja:</t>
  </si>
  <si>
    <t>Üürnik:</t>
  </si>
  <si>
    <t>(allkirjastatud digitaalselt)</t>
  </si>
  <si>
    <t>Üüripind</t>
  </si>
  <si>
    <t xml:space="preserve">Kapitalikomponendi annuiteetmaksegraafik - </t>
  </si>
  <si>
    <t>Maksete algus</t>
  </si>
  <si>
    <t>Maksete arv</t>
  </si>
  <si>
    <t>EUR (km-ta)</t>
  </si>
  <si>
    <t>üürnik 5</t>
  </si>
  <si>
    <t>Kokku:</t>
  </si>
  <si>
    <t>Kapitali algväärtus</t>
  </si>
  <si>
    <t>Kapitali lõppväärtus</t>
  </si>
  <si>
    <t>Kapitali tulumäär 2021 II pa</t>
  </si>
  <si>
    <t>Kuupäev</t>
  </si>
  <si>
    <t>Jrk nr</t>
  </si>
  <si>
    <t>Algjääk</t>
  </si>
  <si>
    <t>Intress</t>
  </si>
  <si>
    <t>Põhiosa</t>
  </si>
  <si>
    <t>Kap.komponent</t>
  </si>
  <si>
    <t>Lõppjääk</t>
  </si>
  <si>
    <t>üürilepingule nr KPJ-4/2021-112</t>
  </si>
  <si>
    <t>üürnik 1</t>
  </si>
  <si>
    <t>üürnik 2</t>
  </si>
  <si>
    <t>üürnik 3</t>
  </si>
  <si>
    <t>üürnik 4</t>
  </si>
  <si>
    <t/>
  </si>
  <si>
    <t>01.01.2023 - 31.12.2023</t>
  </si>
  <si>
    <t>Üür ja kõrvalteenuste tasu 01.01.2023 - 31.12.2023</t>
  </si>
  <si>
    <t>Olemasolev pind lepingus</t>
  </si>
  <si>
    <t>Pinna vähendamine</t>
  </si>
  <si>
    <r>
      <t>EUR/m</t>
    </r>
    <r>
      <rPr>
        <b/>
        <vertAlign val="superscript"/>
        <sz val="11"/>
        <color theme="0" tint="-0.499984740745262"/>
        <rFont val="Times New Roman"/>
        <family val="1"/>
      </rPr>
      <t>2</t>
    </r>
  </si>
  <si>
    <t>Lisa nr 2</t>
  </si>
  <si>
    <t>Üürilepingu nr KPJ-4/2021-112 muudatuse nr 1 juurde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</si>
</sst>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0.0"/>
    <numFmt numFmtId="165" formatCode="0.0"/>
    <numFmt numFmtId="166" formatCode="0.000%"/>
    <numFmt numFmtId="167" formatCode="d&quot;.&quot;mm&quot;.&quot;yyyy"/>
    <numFmt numFmtId="168" formatCode="#,##0.00&quot; &quot;;[Red]&quot;-&quot;#,##0.00&quot; &quot;"/>
    <numFmt numFmtId="169" formatCode="0.0%"/>
  </numFmts>
  <fonts count="36" x14ac:knownFonts="1">
    <font>
      <sz val="11"/>
      <color theme="1"/>
      <name val="Calibri"/>
      <family val="2"/>
      <charset val="186"/>
      <scheme val="minor"/>
    </font>
    <font>
      <sz val="11"/>
      <color indexed="8"/>
      <name val="Times New Roman"/>
      <family val="1"/>
    </font>
    <font>
      <b/>
      <sz val="11"/>
      <name val="Times New Roman"/>
      <family val="1"/>
    </font>
    <font>
      <b/>
      <vertAlign val="superscript"/>
      <sz val="11"/>
      <color indexed="8"/>
      <name val="Times New Roman"/>
      <family val="1"/>
    </font>
    <font>
      <sz val="11"/>
      <name val="Calibri"/>
      <family val="2"/>
    </font>
    <font>
      <sz val="11"/>
      <color theme="1"/>
      <name val="Calibri"/>
      <family val="2"/>
      <charset val="186"/>
      <scheme val="minor"/>
    </font>
    <font>
      <sz val="11"/>
      <color rgb="FF000000"/>
      <name val="Calibri"/>
      <family val="2"/>
    </font>
    <font>
      <b/>
      <sz val="11"/>
      <color theme="1"/>
      <name val="Calibri"/>
      <family val="2"/>
      <charset val="186"/>
      <scheme val="minor"/>
    </font>
    <font>
      <sz val="11"/>
      <color theme="1"/>
      <name val="Times New Roman"/>
      <family val="1"/>
    </font>
    <font>
      <sz val="12"/>
      <color theme="1"/>
      <name val="Times New Roman"/>
      <family val="1"/>
    </font>
    <font>
      <b/>
      <sz val="11"/>
      <color theme="1"/>
      <name val="Times New Roman"/>
      <family val="1"/>
    </font>
    <font>
      <b/>
      <sz val="11"/>
      <color rgb="FFFF0000"/>
      <name val="Times New Roman"/>
      <family val="1"/>
    </font>
    <font>
      <i/>
      <sz val="11"/>
      <color theme="1"/>
      <name val="Times New Roman"/>
      <family val="1"/>
    </font>
    <font>
      <sz val="10"/>
      <color theme="1"/>
      <name val="Times New Roman"/>
      <family val="1"/>
    </font>
    <font>
      <b/>
      <sz val="11"/>
      <color rgb="FF000000"/>
      <name val="Calibri"/>
      <family val="2"/>
    </font>
    <font>
      <b/>
      <i/>
      <sz val="11"/>
      <color rgb="FF000000"/>
      <name val="Calibri"/>
      <family val="2"/>
    </font>
    <font>
      <i/>
      <sz val="9"/>
      <color rgb="FF000000"/>
      <name val="Calibri"/>
      <family val="2"/>
    </font>
    <font>
      <sz val="11"/>
      <color theme="1"/>
      <name val="Calibri"/>
      <family val="2"/>
      <scheme val="minor"/>
    </font>
    <font>
      <i/>
      <sz val="12"/>
      <color theme="1"/>
      <name val="Times New Roman"/>
      <family val="1"/>
      <charset val="186"/>
    </font>
    <font>
      <sz val="11"/>
      <color theme="0" tint="-0.499984740745262"/>
      <name val="Times New Roman"/>
      <family val="1"/>
    </font>
    <font>
      <b/>
      <sz val="11"/>
      <color theme="0" tint="-0.499984740745262"/>
      <name val="Times New Roman"/>
      <family val="1"/>
    </font>
    <font>
      <b/>
      <sz val="14"/>
      <color theme="1"/>
      <name val="Times New Roman"/>
      <family val="1"/>
      <charset val="186"/>
    </font>
    <font>
      <i/>
      <sz val="10"/>
      <color theme="1"/>
      <name val="Times New Roman"/>
      <family val="1"/>
      <charset val="186"/>
    </font>
    <font>
      <b/>
      <sz val="11"/>
      <color theme="1"/>
      <name val="Times New Roman"/>
      <family val="1"/>
      <charset val="186"/>
    </font>
    <font>
      <sz val="11"/>
      <name val="Times New Roman"/>
      <family val="1"/>
    </font>
    <font>
      <sz val="11"/>
      <name val="Calibri"/>
      <family val="2"/>
      <scheme val="minor"/>
    </font>
    <font>
      <b/>
      <sz val="14"/>
      <name val="Calibri"/>
      <family val="2"/>
    </font>
    <font>
      <sz val="11"/>
      <color theme="0" tint="-0.34998626667073579"/>
      <name val="Calibri"/>
      <family val="2"/>
    </font>
    <font>
      <b/>
      <sz val="11"/>
      <color theme="0" tint="-0.34998626667073579"/>
      <name val="Calibri"/>
      <family val="2"/>
    </font>
    <font>
      <b/>
      <sz val="14"/>
      <color theme="0" tint="-0.34998626667073579"/>
      <name val="Calibri"/>
      <family val="2"/>
    </font>
    <font>
      <sz val="11"/>
      <color theme="0" tint="-0.34998626667073579"/>
      <name val="Calibri"/>
      <family val="2"/>
      <scheme val="minor"/>
    </font>
    <font>
      <b/>
      <i/>
      <sz val="11"/>
      <color theme="0" tint="-0.34998626667073579"/>
      <name val="Calibri"/>
      <family val="2"/>
    </font>
    <font>
      <i/>
      <sz val="9"/>
      <color theme="0" tint="-0.34998626667073579"/>
      <name val="Calibri"/>
      <family val="2"/>
    </font>
    <font>
      <sz val="8"/>
      <name val="Calibri"/>
      <family val="2"/>
      <charset val="186"/>
      <scheme val="minor"/>
    </font>
    <font>
      <sz val="11"/>
      <color theme="1"/>
      <name val="Times New Roman"/>
      <family val="1"/>
      <charset val="186"/>
    </font>
    <font>
      <b/>
      <vertAlign val="superscript"/>
      <sz val="11"/>
      <color theme="0" tint="-0.499984740745262"/>
      <name val="Times New Roman"/>
      <family val="1"/>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0"/>
        <bgColor rgb="FFFFFFFF"/>
      </patternFill>
    </fill>
    <fill>
      <patternFill patternType="solid">
        <fgColor theme="0"/>
        <bgColor rgb="FFF2F2F2"/>
      </patternFill>
    </fill>
    <fill>
      <patternFill patternType="solid">
        <fgColor theme="7" tint="0.7999816888943144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bottom style="medium">
        <color rgb="FF000000"/>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0" fontId="6" fillId="0" borderId="0"/>
    <xf numFmtId="9" fontId="5" fillId="0" borderId="0" applyFont="0" applyFill="0" applyBorder="0" applyAlignment="0" applyProtection="0"/>
    <xf numFmtId="0" fontId="6" fillId="0" borderId="0"/>
  </cellStyleXfs>
  <cellXfs count="197">
    <xf numFmtId="0" fontId="0" fillId="0" borderId="0" xfId="0"/>
    <xf numFmtId="0" fontId="8" fillId="0" borderId="0" xfId="0" applyFont="1"/>
    <xf numFmtId="0" fontId="9" fillId="0" borderId="0" xfId="0" applyFont="1"/>
    <xf numFmtId="0" fontId="8" fillId="0" borderId="0" xfId="0" applyFont="1" applyAlignment="1">
      <alignment horizontal="right"/>
    </xf>
    <xf numFmtId="0" fontId="10" fillId="0" borderId="1" xfId="0" applyFont="1" applyBorder="1" applyAlignment="1">
      <alignment horizontal="right"/>
    </xf>
    <xf numFmtId="0" fontId="10" fillId="0" borderId="1" xfId="0" applyFont="1" applyBorder="1"/>
    <xf numFmtId="0" fontId="10" fillId="0" borderId="0" xfId="0" applyFont="1"/>
    <xf numFmtId="0" fontId="10" fillId="2" borderId="2" xfId="0" applyFont="1" applyFill="1" applyBorder="1" applyAlignment="1">
      <alignment horizontal="left"/>
    </xf>
    <xf numFmtId="0" fontId="10" fillId="2" borderId="3" xfId="0" applyFont="1" applyFill="1" applyBorder="1" applyAlignment="1">
      <alignment horizontal="center"/>
    </xf>
    <xf numFmtId="0" fontId="10" fillId="2" borderId="4" xfId="0" applyFont="1" applyFill="1" applyBorder="1" applyAlignment="1">
      <alignment horizontal="center"/>
    </xf>
    <xf numFmtId="0" fontId="8" fillId="0" borderId="1" xfId="0" applyFont="1" applyBorder="1"/>
    <xf numFmtId="0" fontId="8" fillId="0" borderId="6" xfId="0" applyFont="1" applyBorder="1" applyAlignment="1">
      <alignment horizontal="center"/>
    </xf>
    <xf numFmtId="0" fontId="10" fillId="2" borderId="7" xfId="0" applyFont="1" applyFill="1" applyBorder="1" applyAlignment="1">
      <alignment horizontal="center"/>
    </xf>
    <xf numFmtId="0" fontId="10" fillId="2" borderId="8" xfId="0" applyFont="1" applyFill="1" applyBorder="1"/>
    <xf numFmtId="4" fontId="2" fillId="2" borderId="7" xfId="0" applyNumberFormat="1" applyFont="1" applyFill="1" applyBorder="1" applyAlignment="1">
      <alignment horizontal="right"/>
    </xf>
    <xf numFmtId="0" fontId="8" fillId="2" borderId="5" xfId="0" applyFont="1" applyFill="1" applyBorder="1"/>
    <xf numFmtId="0" fontId="10" fillId="3" borderId="9" xfId="0" applyFont="1" applyFill="1" applyBorder="1" applyAlignment="1">
      <alignment horizontal="center"/>
    </xf>
    <xf numFmtId="0" fontId="10" fillId="3" borderId="0" xfId="0" applyFont="1" applyFill="1"/>
    <xf numFmtId="4" fontId="11" fillId="3" borderId="9" xfId="0" applyNumberFormat="1" applyFont="1" applyFill="1" applyBorder="1" applyAlignment="1">
      <alignment horizontal="right"/>
    </xf>
    <xf numFmtId="0" fontId="8" fillId="3" borderId="10" xfId="0" applyFont="1" applyFill="1" applyBorder="1"/>
    <xf numFmtId="0" fontId="10" fillId="2" borderId="7" xfId="0" applyFont="1" applyFill="1" applyBorder="1" applyAlignment="1">
      <alignment horizontal="left"/>
    </xf>
    <xf numFmtId="4" fontId="10" fillId="2" borderId="6" xfId="0" applyNumberFormat="1" applyFont="1" applyFill="1" applyBorder="1" applyAlignment="1">
      <alignment horizontal="center"/>
    </xf>
    <xf numFmtId="0" fontId="10" fillId="2" borderId="5" xfId="0" applyFont="1" applyFill="1" applyBorder="1" applyAlignment="1">
      <alignment horizontal="center"/>
    </xf>
    <xf numFmtId="0" fontId="10" fillId="4" borderId="11" xfId="0" applyFont="1" applyFill="1" applyBorder="1" applyAlignment="1">
      <alignment horizontal="left"/>
    </xf>
    <xf numFmtId="0" fontId="10" fillId="4" borderId="12" xfId="0" applyFont="1" applyFill="1" applyBorder="1"/>
    <xf numFmtId="0" fontId="8" fillId="4" borderId="13" xfId="0" applyFont="1" applyFill="1" applyBorder="1"/>
    <xf numFmtId="0" fontId="10" fillId="0" borderId="0" xfId="0" applyFont="1" applyAlignment="1">
      <alignment horizontal="left"/>
    </xf>
    <xf numFmtId="4" fontId="10" fillId="0" borderId="9" xfId="0" applyNumberFormat="1" applyFont="1" applyBorder="1" applyAlignment="1">
      <alignment horizontal="right"/>
    </xf>
    <xf numFmtId="4" fontId="10" fillId="0" borderId="10" xfId="0" applyNumberFormat="1" applyFont="1" applyBorder="1" applyAlignment="1">
      <alignment horizontal="right"/>
    </xf>
    <xf numFmtId="4" fontId="10" fillId="0" borderId="0" xfId="0" applyNumberFormat="1" applyFont="1" applyAlignment="1">
      <alignment horizontal="right"/>
    </xf>
    <xf numFmtId="9" fontId="2" fillId="0" borderId="0" xfId="0" applyNumberFormat="1" applyFont="1" applyAlignment="1">
      <alignment horizontal="left"/>
    </xf>
    <xf numFmtId="4" fontId="10" fillId="0" borderId="9" xfId="0" applyNumberFormat="1" applyFont="1" applyBorder="1"/>
    <xf numFmtId="3" fontId="10" fillId="0" borderId="0" xfId="0" applyNumberFormat="1" applyFont="1" applyAlignment="1">
      <alignment horizontal="right"/>
    </xf>
    <xf numFmtId="4" fontId="10" fillId="0" borderId="0" xfId="0" applyNumberFormat="1" applyFont="1" applyAlignment="1">
      <alignment horizontal="left"/>
    </xf>
    <xf numFmtId="4" fontId="10" fillId="0" borderId="14" xfId="0" applyNumberFormat="1" applyFont="1" applyBorder="1"/>
    <xf numFmtId="4" fontId="2" fillId="0" borderId="15" xfId="0" applyNumberFormat="1" applyFont="1" applyBorder="1"/>
    <xf numFmtId="3" fontId="2" fillId="0" borderId="0" xfId="0" applyNumberFormat="1" applyFont="1"/>
    <xf numFmtId="4" fontId="2" fillId="0" borderId="0" xfId="0" applyNumberFormat="1" applyFont="1"/>
    <xf numFmtId="0" fontId="8" fillId="0" borderId="16" xfId="0" applyFont="1" applyBorder="1"/>
    <xf numFmtId="0" fontId="10" fillId="2" borderId="17" xfId="0" applyFont="1" applyFill="1" applyBorder="1" applyAlignment="1">
      <alignment horizontal="center" wrapText="1"/>
    </xf>
    <xf numFmtId="4" fontId="10" fillId="2" borderId="18" xfId="0" applyNumberFormat="1" applyFont="1" applyFill="1" applyBorder="1" applyAlignment="1">
      <alignment horizontal="right"/>
    </xf>
    <xf numFmtId="4" fontId="10" fillId="4" borderId="19" xfId="0" applyNumberFormat="1" applyFont="1" applyFill="1" applyBorder="1" applyAlignment="1">
      <alignment horizontal="right"/>
    </xf>
    <xf numFmtId="0" fontId="10" fillId="2" borderId="20" xfId="0" applyFont="1" applyFill="1" applyBorder="1" applyAlignment="1">
      <alignment horizontal="center"/>
    </xf>
    <xf numFmtId="4" fontId="8" fillId="0" borderId="21" xfId="0" applyNumberFormat="1" applyFont="1" applyBorder="1" applyAlignment="1">
      <alignment wrapText="1"/>
    </xf>
    <xf numFmtId="4" fontId="10" fillId="2" borderId="5" xfId="0" applyNumberFormat="1" applyFont="1" applyFill="1" applyBorder="1" applyAlignment="1">
      <alignment horizontal="right"/>
    </xf>
    <xf numFmtId="0" fontId="8" fillId="0" borderId="7" xfId="0" applyFont="1" applyBorder="1" applyAlignment="1">
      <alignment horizontal="center"/>
    </xf>
    <xf numFmtId="0" fontId="10" fillId="2" borderId="22" xfId="0" applyFont="1" applyFill="1" applyBorder="1"/>
    <xf numFmtId="0" fontId="8" fillId="0" borderId="23" xfId="0" applyFont="1" applyBorder="1"/>
    <xf numFmtId="0" fontId="8" fillId="0" borderId="24" xfId="0" applyFont="1" applyBorder="1"/>
    <xf numFmtId="0" fontId="10" fillId="2" borderId="25" xfId="0" applyFont="1" applyFill="1" applyBorder="1" applyAlignment="1">
      <alignment horizontal="center"/>
    </xf>
    <xf numFmtId="4" fontId="10" fillId="3" borderId="5" xfId="0" applyNumberFormat="1" applyFont="1" applyFill="1" applyBorder="1" applyAlignment="1">
      <alignment horizontal="right"/>
    </xf>
    <xf numFmtId="0" fontId="10" fillId="2" borderId="26" xfId="0" applyFont="1" applyFill="1" applyBorder="1" applyAlignment="1">
      <alignment horizontal="center" wrapText="1"/>
    </xf>
    <xf numFmtId="0" fontId="12" fillId="0" borderId="0" xfId="0" applyFont="1"/>
    <xf numFmtId="4" fontId="10" fillId="3" borderId="18" xfId="0" applyNumberFormat="1" applyFont="1" applyFill="1" applyBorder="1" applyAlignment="1">
      <alignment horizontal="right"/>
    </xf>
    <xf numFmtId="9" fontId="8" fillId="0" borderId="0" xfId="2" applyFont="1"/>
    <xf numFmtId="1" fontId="8" fillId="0" borderId="0" xfId="0" applyNumberFormat="1" applyFont="1"/>
    <xf numFmtId="0" fontId="13" fillId="0" borderId="0" xfId="0" applyFont="1" applyAlignment="1">
      <alignment vertical="center"/>
    </xf>
    <xf numFmtId="0" fontId="8" fillId="0" borderId="0" xfId="0" applyFont="1" applyAlignment="1">
      <alignment horizontal="center"/>
    </xf>
    <xf numFmtId="165" fontId="8" fillId="0" borderId="0" xfId="0" applyNumberFormat="1" applyFont="1"/>
    <xf numFmtId="165" fontId="10" fillId="0" borderId="0" xfId="0" applyNumberFormat="1" applyFont="1"/>
    <xf numFmtId="0" fontId="11" fillId="0" borderId="0" xfId="0" applyFont="1" applyAlignment="1">
      <alignment horizontal="right"/>
    </xf>
    <xf numFmtId="0" fontId="11" fillId="0" borderId="0" xfId="0" applyFont="1"/>
    <xf numFmtId="0" fontId="8" fillId="3" borderId="16" xfId="0" applyFont="1" applyFill="1" applyBorder="1"/>
    <xf numFmtId="0" fontId="8" fillId="3" borderId="8" xfId="0" applyFont="1" applyFill="1" applyBorder="1"/>
    <xf numFmtId="3" fontId="8" fillId="0" borderId="0" xfId="0" applyNumberFormat="1" applyFont="1"/>
    <xf numFmtId="2" fontId="8" fillId="0" borderId="0" xfId="0" applyNumberFormat="1" applyFont="1"/>
    <xf numFmtId="0" fontId="6" fillId="3" borderId="0" xfId="1" applyFill="1"/>
    <xf numFmtId="0" fontId="14" fillId="5" borderId="0" xfId="1" applyFont="1" applyFill="1" applyAlignment="1">
      <alignment horizontal="right"/>
    </xf>
    <xf numFmtId="0" fontId="4" fillId="5" borderId="0" xfId="1" applyFont="1" applyFill="1"/>
    <xf numFmtId="0" fontId="4" fillId="5" borderId="0" xfId="1" applyFont="1" applyFill="1" applyAlignment="1">
      <alignment horizontal="right"/>
    </xf>
    <xf numFmtId="4" fontId="6" fillId="5" borderId="0" xfId="1" applyNumberFormat="1" applyFill="1"/>
    <xf numFmtId="0" fontId="0" fillId="3" borderId="0" xfId="0" applyFill="1"/>
    <xf numFmtId="0" fontId="15" fillId="5" borderId="38" xfId="1" applyFont="1" applyFill="1" applyBorder="1" applyAlignment="1">
      <alignment horizontal="right"/>
    </xf>
    <xf numFmtId="167" fontId="16" fillId="5" borderId="0" xfId="1" applyNumberFormat="1" applyFont="1" applyFill="1"/>
    <xf numFmtId="0" fontId="6" fillId="5" borderId="0" xfId="1" applyFill="1"/>
    <xf numFmtId="168" fontId="6" fillId="5" borderId="0" xfId="1" applyNumberFormat="1" applyFill="1"/>
    <xf numFmtId="2" fontId="0" fillId="3" borderId="0" xfId="0" applyNumberFormat="1" applyFill="1"/>
    <xf numFmtId="4" fontId="0" fillId="3" borderId="0" xfId="0" applyNumberFormat="1" applyFill="1"/>
    <xf numFmtId="4" fontId="8" fillId="0" borderId="9" xfId="0" applyNumberFormat="1" applyFont="1" applyBorder="1" applyAlignment="1">
      <alignment horizontal="right"/>
    </xf>
    <xf numFmtId="4" fontId="8" fillId="0" borderId="6" xfId="0" applyNumberFormat="1" applyFont="1" applyBorder="1" applyAlignment="1">
      <alignment horizontal="right" wrapText="1"/>
    </xf>
    <xf numFmtId="0" fontId="18" fillId="0" borderId="0" xfId="0" applyFont="1"/>
    <xf numFmtId="4" fontId="8" fillId="0" borderId="6" xfId="0" applyNumberFormat="1" applyFont="1" applyBorder="1" applyAlignment="1">
      <alignment vertical="center" wrapText="1"/>
    </xf>
    <xf numFmtId="4" fontId="19" fillId="3" borderId="21" xfId="0" applyNumberFormat="1" applyFont="1" applyFill="1" applyBorder="1" applyAlignment="1">
      <alignment vertical="center" wrapText="1"/>
    </xf>
    <xf numFmtId="4" fontId="20" fillId="4" borderId="14" xfId="0" applyNumberFormat="1" applyFont="1" applyFill="1" applyBorder="1" applyAlignment="1">
      <alignment horizontal="right"/>
    </xf>
    <xf numFmtId="4" fontId="20" fillId="4" borderId="15" xfId="0" applyNumberFormat="1" applyFont="1" applyFill="1" applyBorder="1" applyAlignment="1">
      <alignment horizontal="right"/>
    </xf>
    <xf numFmtId="0" fontId="7" fillId="3" borderId="0" xfId="0" applyFont="1" applyFill="1" applyProtection="1">
      <protection hidden="1"/>
    </xf>
    <xf numFmtId="164" fontId="0" fillId="3" borderId="0" xfId="0" applyNumberFormat="1" applyFill="1" applyProtection="1">
      <protection hidden="1"/>
    </xf>
    <xf numFmtId="164" fontId="7" fillId="3" borderId="0" xfId="0" applyNumberFormat="1" applyFont="1" applyFill="1" applyProtection="1">
      <protection hidden="1"/>
    </xf>
    <xf numFmtId="0" fontId="23" fillId="0" borderId="0" xfId="0" applyFont="1" applyAlignment="1">
      <alignment horizontal="right"/>
    </xf>
    <xf numFmtId="0" fontId="2" fillId="0" borderId="1" xfId="0" applyFont="1" applyBorder="1"/>
    <xf numFmtId="164" fontId="2" fillId="0" borderId="1" xfId="0" applyNumberFormat="1" applyFont="1" applyBorder="1" applyAlignment="1">
      <alignment horizontal="right"/>
    </xf>
    <xf numFmtId="0" fontId="4" fillId="6" borderId="27" xfId="1" applyFont="1" applyFill="1" applyBorder="1"/>
    <xf numFmtId="0" fontId="4" fillId="5" borderId="28" xfId="1" applyFont="1" applyFill="1" applyBorder="1"/>
    <xf numFmtId="0" fontId="25" fillId="3" borderId="28" xfId="0" applyFont="1" applyFill="1" applyBorder="1"/>
    <xf numFmtId="167" fontId="4" fillId="6" borderId="28" xfId="1" applyNumberFormat="1" applyFont="1" applyFill="1" applyBorder="1"/>
    <xf numFmtId="0" fontId="4" fillId="6" borderId="29" xfId="1" applyFont="1" applyFill="1" applyBorder="1"/>
    <xf numFmtId="0" fontId="4" fillId="6" borderId="30" xfId="1" applyFont="1" applyFill="1" applyBorder="1"/>
    <xf numFmtId="0" fontId="25" fillId="3" borderId="0" xfId="0" applyFont="1" applyFill="1"/>
    <xf numFmtId="0" fontId="4" fillId="6" borderId="0" xfId="1" applyFont="1" applyFill="1"/>
    <xf numFmtId="0" fontId="4" fillId="6" borderId="31" xfId="1" applyFont="1" applyFill="1" applyBorder="1"/>
    <xf numFmtId="4" fontId="4" fillId="6" borderId="0" xfId="1" applyNumberFormat="1" applyFont="1" applyFill="1"/>
    <xf numFmtId="0" fontId="4" fillId="6" borderId="24" xfId="1" applyFont="1" applyFill="1" applyBorder="1"/>
    <xf numFmtId="0" fontId="4" fillId="5" borderId="32" xfId="1" applyFont="1" applyFill="1" applyBorder="1"/>
    <xf numFmtId="0" fontId="25" fillId="3" borderId="32" xfId="0" applyFont="1" applyFill="1" applyBorder="1"/>
    <xf numFmtId="0" fontId="4" fillId="6" borderId="26" xfId="1" applyFont="1" applyFill="1" applyBorder="1"/>
    <xf numFmtId="0" fontId="17" fillId="7" borderId="0" xfId="0" applyFont="1" applyFill="1" applyProtection="1">
      <protection hidden="1"/>
    </xf>
    <xf numFmtId="0" fontId="17" fillId="7" borderId="0" xfId="0" applyFont="1" applyFill="1" applyProtection="1">
      <protection locked="0" hidden="1"/>
    </xf>
    <xf numFmtId="164" fontId="17" fillId="7" borderId="0" xfId="0" applyNumberFormat="1" applyFont="1" applyFill="1" applyProtection="1">
      <protection hidden="1"/>
    </xf>
    <xf numFmtId="0" fontId="7" fillId="7" borderId="0" xfId="0" applyFont="1" applyFill="1" applyProtection="1">
      <protection hidden="1"/>
    </xf>
    <xf numFmtId="0" fontId="26" fillId="5" borderId="0" xfId="1" applyFont="1" applyFill="1"/>
    <xf numFmtId="0" fontId="4" fillId="3" borderId="0" xfId="1" applyFont="1" applyFill="1"/>
    <xf numFmtId="4" fontId="26" fillId="5" borderId="0" xfId="1" applyNumberFormat="1" applyFont="1" applyFill="1"/>
    <xf numFmtId="4" fontId="4" fillId="5" borderId="0" xfId="1" applyNumberFormat="1" applyFont="1" applyFill="1"/>
    <xf numFmtId="0" fontId="0" fillId="3" borderId="0" xfId="0" applyFill="1" applyProtection="1">
      <protection locked="0" hidden="1"/>
    </xf>
    <xf numFmtId="166" fontId="4" fillId="6" borderId="0" xfId="1" applyNumberFormat="1" applyFont="1" applyFill="1"/>
    <xf numFmtId="0" fontId="10" fillId="3" borderId="1" xfId="0" applyFont="1" applyFill="1" applyBorder="1" applyAlignment="1">
      <alignment horizontal="right"/>
    </xf>
    <xf numFmtId="164" fontId="2" fillId="3" borderId="1" xfId="0" applyNumberFormat="1" applyFont="1" applyFill="1" applyBorder="1" applyAlignment="1">
      <alignment horizontal="right"/>
    </xf>
    <xf numFmtId="4" fontId="8" fillId="3" borderId="6" xfId="0" applyNumberFormat="1" applyFont="1" applyFill="1" applyBorder="1" applyAlignment="1">
      <alignment horizontal="right" wrapText="1"/>
    </xf>
    <xf numFmtId="4" fontId="19" fillId="3" borderId="6" xfId="0" applyNumberFormat="1" applyFont="1" applyFill="1" applyBorder="1" applyAlignment="1">
      <alignment horizontal="right" wrapText="1"/>
    </xf>
    <xf numFmtId="4" fontId="8" fillId="0" borderId="33" xfId="0" applyNumberFormat="1" applyFont="1" applyBorder="1" applyAlignment="1">
      <alignment horizontal="center" vertical="center" wrapText="1"/>
    </xf>
    <xf numFmtId="0" fontId="10" fillId="0" borderId="0" xfId="0" applyFont="1" applyAlignment="1">
      <alignment horizontal="left" wrapText="1"/>
    </xf>
    <xf numFmtId="0" fontId="9" fillId="0" borderId="0" xfId="0" applyFont="1" applyAlignment="1">
      <alignment horizontal="left" wrapText="1"/>
    </xf>
    <xf numFmtId="0" fontId="27" fillId="3" borderId="0" xfId="1" applyFont="1" applyFill="1"/>
    <xf numFmtId="0" fontId="28" fillId="5" borderId="0" xfId="1" applyFont="1" applyFill="1" applyAlignment="1">
      <alignment horizontal="right"/>
    </xf>
    <xf numFmtId="0" fontId="27" fillId="5" borderId="0" xfId="1" applyFont="1" applyFill="1"/>
    <xf numFmtId="0" fontId="27" fillId="5" borderId="0" xfId="1" applyFont="1" applyFill="1" applyAlignment="1">
      <alignment horizontal="right"/>
    </xf>
    <xf numFmtId="0" fontId="29" fillId="5" borderId="0" xfId="1" applyFont="1" applyFill="1"/>
    <xf numFmtId="4" fontId="29" fillId="5" borderId="0" xfId="1" applyNumberFormat="1" applyFont="1" applyFill="1"/>
    <xf numFmtId="169" fontId="5" fillId="3" borderId="0" xfId="2" applyNumberFormat="1" applyFont="1" applyFill="1"/>
    <xf numFmtId="4" fontId="27" fillId="5" borderId="0" xfId="1" applyNumberFormat="1" applyFont="1" applyFill="1"/>
    <xf numFmtId="168" fontId="0" fillId="3" borderId="0" xfId="0" applyNumberFormat="1" applyFill="1"/>
    <xf numFmtId="0" fontId="27" fillId="6" borderId="27" xfId="1" applyFont="1" applyFill="1" applyBorder="1"/>
    <xf numFmtId="0" fontId="27" fillId="5" borderId="28" xfId="1" applyFont="1" applyFill="1" applyBorder="1"/>
    <xf numFmtId="0" fontId="30" fillId="3" borderId="28" xfId="0" applyFont="1" applyFill="1" applyBorder="1"/>
    <xf numFmtId="167" fontId="27" fillId="6" borderId="28" xfId="1" applyNumberFormat="1" applyFont="1" applyFill="1" applyBorder="1"/>
    <xf numFmtId="0" fontId="27" fillId="6" borderId="29" xfId="1" applyFont="1" applyFill="1" applyBorder="1"/>
    <xf numFmtId="0" fontId="27" fillId="6" borderId="30" xfId="1" applyFont="1" applyFill="1" applyBorder="1"/>
    <xf numFmtId="0" fontId="30" fillId="3" borderId="0" xfId="0" applyFont="1" applyFill="1"/>
    <xf numFmtId="0" fontId="27" fillId="6" borderId="0" xfId="1" applyFont="1" applyFill="1"/>
    <xf numFmtId="0" fontId="27" fillId="6" borderId="31" xfId="1" applyFont="1" applyFill="1" applyBorder="1"/>
    <xf numFmtId="4" fontId="27" fillId="6" borderId="0" xfId="1" applyNumberFormat="1" applyFont="1" applyFill="1"/>
    <xf numFmtId="164" fontId="7" fillId="7" borderId="0" xfId="0" applyNumberFormat="1" applyFont="1" applyFill="1" applyProtection="1">
      <protection hidden="1"/>
    </xf>
    <xf numFmtId="0" fontId="27" fillId="6" borderId="24" xfId="1" applyFont="1" applyFill="1" applyBorder="1"/>
    <xf numFmtId="0" fontId="27" fillId="5" borderId="32" xfId="1" applyFont="1" applyFill="1" applyBorder="1"/>
    <xf numFmtId="0" fontId="30" fillId="3" borderId="32" xfId="0" applyFont="1" applyFill="1" applyBorder="1"/>
    <xf numFmtId="0" fontId="27" fillId="6" borderId="26" xfId="1" applyFont="1" applyFill="1" applyBorder="1"/>
    <xf numFmtId="166" fontId="27" fillId="6" borderId="0" xfId="1" applyNumberFormat="1" applyFont="1" applyFill="1"/>
    <xf numFmtId="0" fontId="31" fillId="5" borderId="38" xfId="1" applyFont="1" applyFill="1" applyBorder="1" applyAlignment="1">
      <alignment horizontal="right"/>
    </xf>
    <xf numFmtId="167" fontId="32" fillId="5" borderId="0" xfId="1" applyNumberFormat="1" applyFont="1" applyFill="1"/>
    <xf numFmtId="168" fontId="27" fillId="5" borderId="0" xfId="1" applyNumberFormat="1" applyFont="1" applyFill="1"/>
    <xf numFmtId="4" fontId="30" fillId="3" borderId="0" xfId="0" applyNumberFormat="1" applyFont="1" applyFill="1"/>
    <xf numFmtId="4" fontId="19" fillId="0" borderId="6" xfId="0" applyNumberFormat="1" applyFont="1" applyBorder="1" applyAlignment="1">
      <alignment horizontal="right" wrapText="1"/>
    </xf>
    <xf numFmtId="4" fontId="19" fillId="0" borderId="21" xfId="0" applyNumberFormat="1" applyFont="1" applyBorder="1" applyAlignment="1">
      <alignment vertical="center" wrapText="1"/>
    </xf>
    <xf numFmtId="0" fontId="20" fillId="2" borderId="3" xfId="0" applyFont="1" applyFill="1" applyBorder="1" applyAlignment="1">
      <alignment horizontal="center"/>
    </xf>
    <xf numFmtId="0" fontId="20" fillId="2" borderId="20" xfId="0" applyFont="1" applyFill="1" applyBorder="1" applyAlignment="1">
      <alignment horizontal="center"/>
    </xf>
    <xf numFmtId="4" fontId="19" fillId="0" borderId="21" xfId="0" applyNumberFormat="1" applyFont="1" applyBorder="1" applyAlignment="1">
      <alignment wrapText="1"/>
    </xf>
    <xf numFmtId="4" fontId="20" fillId="2" borderId="7" xfId="0" applyNumberFormat="1" applyFont="1" applyFill="1" applyBorder="1" applyAlignment="1">
      <alignment horizontal="right"/>
    </xf>
    <xf numFmtId="4" fontId="20" fillId="2" borderId="5" xfId="0" applyNumberFormat="1" applyFont="1" applyFill="1" applyBorder="1" applyAlignment="1">
      <alignment horizontal="right"/>
    </xf>
    <xf numFmtId="4" fontId="20" fillId="3" borderId="9" xfId="0" applyNumberFormat="1" applyFont="1" applyFill="1" applyBorder="1" applyAlignment="1">
      <alignment horizontal="right"/>
    </xf>
    <xf numFmtId="4" fontId="20" fillId="3" borderId="5" xfId="0" applyNumberFormat="1" applyFont="1" applyFill="1" applyBorder="1" applyAlignment="1">
      <alignment horizontal="right"/>
    </xf>
    <xf numFmtId="4" fontId="20" fillId="2" borderId="6" xfId="0" applyNumberFormat="1" applyFont="1" applyFill="1" applyBorder="1" applyAlignment="1">
      <alignment horizontal="center"/>
    </xf>
    <xf numFmtId="0" fontId="20" fillId="2" borderId="25" xfId="0" applyFont="1" applyFill="1" applyBorder="1" applyAlignment="1">
      <alignment horizontal="center"/>
    </xf>
    <xf numFmtId="4" fontId="20" fillId="0" borderId="9" xfId="0" applyNumberFormat="1" applyFont="1" applyBorder="1" applyAlignment="1">
      <alignment horizontal="right"/>
    </xf>
    <xf numFmtId="4" fontId="20" fillId="0" borderId="10" xfId="0" applyNumberFormat="1" applyFont="1" applyBorder="1" applyAlignment="1">
      <alignment horizontal="right"/>
    </xf>
    <xf numFmtId="4" fontId="19" fillId="0" borderId="9" xfId="0" applyNumberFormat="1" applyFont="1" applyBorder="1" applyAlignment="1">
      <alignment horizontal="right"/>
    </xf>
    <xf numFmtId="4" fontId="20" fillId="0" borderId="9" xfId="0" applyNumberFormat="1" applyFont="1" applyBorder="1"/>
    <xf numFmtId="4" fontId="20" fillId="0" borderId="14" xfId="0" applyNumberFormat="1" applyFont="1" applyBorder="1"/>
    <xf numFmtId="4" fontId="20" fillId="0" borderId="15" xfId="0" applyNumberFormat="1" applyFont="1" applyBorder="1"/>
    <xf numFmtId="4" fontId="8" fillId="3" borderId="21" xfId="0" applyNumberFormat="1" applyFont="1" applyFill="1" applyBorder="1" applyAlignment="1">
      <alignment wrapText="1"/>
    </xf>
    <xf numFmtId="4" fontId="19" fillId="3" borderId="21" xfId="0" applyNumberFormat="1" applyFont="1" applyFill="1" applyBorder="1" applyAlignment="1">
      <alignment wrapText="1"/>
    </xf>
    <xf numFmtId="169" fontId="4" fillId="0" borderId="32" xfId="1" applyNumberFormat="1" applyFont="1" applyBorder="1"/>
    <xf numFmtId="169" fontId="27" fillId="0" borderId="32" xfId="1" applyNumberFormat="1" applyFont="1" applyBorder="1"/>
    <xf numFmtId="0" fontId="21" fillId="0" borderId="0" xfId="0" applyFont="1" applyAlignment="1">
      <alignment horizontal="center" wrapText="1"/>
    </xf>
    <xf numFmtId="0" fontId="22" fillId="0" borderId="0" xfId="0" applyFont="1" applyAlignment="1">
      <alignment horizontal="left" vertical="center" wrapText="1"/>
    </xf>
    <xf numFmtId="0" fontId="8" fillId="0" borderId="16" xfId="0" applyFont="1" applyBorder="1"/>
    <xf numFmtId="0" fontId="8" fillId="0" borderId="8" xfId="0" applyFont="1" applyBorder="1"/>
    <xf numFmtId="0" fontId="8" fillId="0" borderId="36"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5" xfId="0" applyFont="1" applyBorder="1" applyAlignment="1">
      <alignment horizontal="center" vertical="center" wrapText="1"/>
    </xf>
    <xf numFmtId="4" fontId="8" fillId="0" borderId="33" xfId="0" applyNumberFormat="1" applyFont="1" applyBorder="1" applyAlignment="1">
      <alignment horizontal="center" vertical="center" wrapText="1"/>
    </xf>
    <xf numFmtId="4" fontId="8" fillId="0" borderId="35" xfId="0" applyNumberFormat="1" applyFont="1" applyBorder="1" applyAlignment="1">
      <alignment horizontal="center" vertical="center" wrapText="1"/>
    </xf>
    <xf numFmtId="0" fontId="1" fillId="3" borderId="36"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10" fillId="0" borderId="0" xfId="0" applyFont="1" applyAlignment="1">
      <alignment horizontal="left" wrapText="1"/>
    </xf>
    <xf numFmtId="0" fontId="9" fillId="0" borderId="0" xfId="0" applyFont="1" applyAlignment="1">
      <alignment horizontal="left" wrapText="1"/>
    </xf>
    <xf numFmtId="0" fontId="8" fillId="0" borderId="33" xfId="0" applyFont="1" applyBorder="1" applyAlignment="1">
      <alignment horizontal="center" vertical="center"/>
    </xf>
    <xf numFmtId="0" fontId="8" fillId="0" borderId="35" xfId="0" applyFont="1" applyBorder="1" applyAlignment="1">
      <alignment horizontal="center" vertical="center"/>
    </xf>
    <xf numFmtId="0" fontId="8" fillId="0" borderId="1" xfId="0" applyFont="1" applyBorder="1"/>
    <xf numFmtId="4" fontId="24" fillId="0" borderId="33" xfId="0" applyNumberFormat="1" applyFont="1" applyBorder="1" applyAlignment="1">
      <alignment horizontal="center" vertical="center" wrapText="1"/>
    </xf>
    <xf numFmtId="4" fontId="24" fillId="0" borderId="35" xfId="0" applyNumberFormat="1" applyFont="1" applyBorder="1" applyAlignment="1">
      <alignment horizontal="center" vertical="center" wrapText="1"/>
    </xf>
    <xf numFmtId="4" fontId="24" fillId="0" borderId="34" xfId="0" applyNumberFormat="1" applyFont="1" applyBorder="1" applyAlignment="1">
      <alignment horizontal="center" vertical="center" wrapText="1"/>
    </xf>
    <xf numFmtId="0" fontId="19" fillId="0" borderId="40" xfId="0" applyFont="1" applyBorder="1" applyAlignment="1">
      <alignment horizontal="center"/>
    </xf>
    <xf numFmtId="0" fontId="19" fillId="0" borderId="41" xfId="0" applyFont="1" applyBorder="1" applyAlignment="1">
      <alignment horizontal="center"/>
    </xf>
    <xf numFmtId="0" fontId="8" fillId="0" borderId="40" xfId="0" applyFont="1" applyBorder="1" applyAlignment="1">
      <alignment horizontal="center"/>
    </xf>
    <xf numFmtId="0" fontId="8" fillId="0" borderId="41" xfId="0" applyFont="1" applyBorder="1" applyAlignment="1">
      <alignment horizontal="center"/>
    </xf>
    <xf numFmtId="0" fontId="19" fillId="0" borderId="39" xfId="0" applyFont="1" applyBorder="1" applyAlignment="1">
      <alignment horizontal="center"/>
    </xf>
    <xf numFmtId="0" fontId="34" fillId="0" borderId="0" xfId="0" applyFont="1" applyAlignment="1">
      <alignment horizontal="center"/>
    </xf>
  </cellXfs>
  <cellStyles count="4">
    <cellStyle name="Normaallaad 4" xfId="1" xr:uid="{00000000-0005-0000-0000-000001000000}"/>
    <cellStyle name="Normaallaad 4 2" xfId="3" xr:uid="{8A39424D-C5D0-4D8B-B449-E5BA90603195}"/>
    <cellStyle name="Normal" xfId="0" builtinId="0"/>
    <cellStyle name="Percent" xfId="2" builtinId="5"/>
  </cellStyles>
  <dxfs count="0"/>
  <tableStyles count="1" defaultTableStyle="TableStyleMedium9" defaultPivotStyle="PivotStyleLight16">
    <tableStyle name="Invisible" pivot="0" table="0" count="0" xr9:uid="{763F53FB-CD18-4D64-ADE6-0A0680BE934D}"/>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2.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kas.rk\public\02_Arendusdivisjon\01_Arenduse_projektid\01_Projektid_Pohja-Eesti\EMTA_Stat%20yyrihange\Hindamine\koondanal&#252;&#252;s_11022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enriT/RKAS%20Pilv/Finantsosakond/Kinnistup&#245;hiselt%20tehtud%20t&#246;&#246;d/LUBJA4/JuMi%20uued%20lepingud/2021.05.28_LUBJA4_&#220;&#220;RIMUDE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stavuse hindamine"/>
      <sheetName val="hinnad"/>
      <sheetName val="algandmed"/>
      <sheetName val="stat. pakkumused"/>
      <sheetName val="EMTA pakkumused"/>
      <sheetName val="koond pakkumused"/>
      <sheetName val="asukohahinnang"/>
      <sheetName val="üürniku_hinnangud"/>
      <sheetName val="arendaja_haldaja_kogemus"/>
      <sheetName val="arendaja_haldaja_kogemus_baas"/>
      <sheetName val="vastavuse_hindamine"/>
      <sheetName val="stat__pakkumused"/>
      <sheetName val="EMTA_pakkumused"/>
      <sheetName val="koond_pakkumused"/>
      <sheetName val="vastavuse_hindamine1"/>
      <sheetName val="stat__pakkumused1"/>
      <sheetName val="EMTA_pakkumused1"/>
      <sheetName val="koond_pakkumused1"/>
      <sheetName val="vastavuse_hindamine2"/>
      <sheetName val="stat__pakkumused2"/>
      <sheetName val="EMTA_pakkumused2"/>
      <sheetName val="koond_pakkumused2"/>
    </sheetNames>
    <sheetDataSet>
      <sheetData sheetId="0"/>
      <sheetData sheetId="1">
        <row r="2">
          <cell r="F2" t="str">
            <v>üürniku ainukasutuses olev pind (m2)</v>
          </cell>
          <cell r="G2" t="str">
            <v>üürniku arvestuslik ühiskasutatav pind (m2)</v>
          </cell>
          <cell r="H2" t="str">
            <v>Üüripind (m2)</v>
          </cell>
          <cell r="I2" t="str">
            <v>Täiendavate parkimiskohtade kasutustasu kuus (EUR)</v>
          </cell>
          <cell r="K2" t="str">
            <v>Ruumide kasutustasu (puhas netoüür)</v>
          </cell>
          <cell r="L2" t="str">
            <v>Kinnisvara haldamine (haldusteenus) - 100</v>
          </cell>
          <cell r="M2" t="str">
            <v>Tehnohooldus - 200</v>
          </cell>
          <cell r="N2" t="str">
            <v>Heakord - 300</v>
          </cell>
          <cell r="O2" t="str">
            <v>Remonttööd (p 2.17 ja Lisas 2 kirjeldatud ulatuses) - 400</v>
          </cell>
          <cell r="P2" t="str">
            <v>Omanikukohustused - 500</v>
          </cell>
          <cell r="Q2" t="str">
            <v>Tugiteenused  - 700</v>
          </cell>
          <cell r="R2" t="str">
            <v>Umardamise vea parandamine</v>
          </cell>
          <cell r="S2" t="str">
            <v>ÜÜR KOKKU (EUR/m2)</v>
          </cell>
          <cell r="T2" t="str">
            <v>ÜÜR KOKKU - summa kuus</v>
          </cell>
          <cell r="U2" t="str">
            <v>ÜÜR KOKKU (EEK/m2)*</v>
          </cell>
          <cell r="W2" t="str">
            <v>Heakord - 300</v>
          </cell>
          <cell r="X2" t="str">
            <v>Tarbimisteenused (koodid 610 kuni 640), sh</v>
          </cell>
          <cell r="Y2" t="str">
            <v>Elektrienergia 610</v>
          </cell>
          <cell r="Z2" t="str">
            <v>Küte (soojusenergia) - 620</v>
          </cell>
          <cell r="AA2" t="str">
            <v>Vesi ja kanalisatsioon - 630</v>
          </cell>
          <cell r="AB2" t="str">
            <v>Tugiteenused - 700</v>
          </cell>
          <cell r="AC2" t="str">
            <v>Umardamise vea parandamine</v>
          </cell>
          <cell r="AD2" t="str">
            <v>KÕRVALTEENUSTE TASUD KOKKU (EUR/m2)*</v>
          </cell>
          <cell r="AE2" t="str">
            <v>KÕRVALTEENUSTE TASUD KOKKU (summa kuus)</v>
          </cell>
          <cell r="AF2" t="str">
            <v>KÕRVALTEENUSTE TASUD KOKKU (EEK/m2)*</v>
          </cell>
          <cell r="AH2" t="str">
            <v>Üür ja kõrvalteenuste tasud kokku</v>
          </cell>
          <cell r="AI2" t="str">
            <v>Käibemaks</v>
          </cell>
          <cell r="AJ2" t="str">
            <v>Üür ja kõrvalteenuste tasud kuus koos käibemaksuga</v>
          </cell>
          <cell r="AK2" t="str">
            <v>Üür ja kõrvalteenuste tasud kuus koos käibemaksuga (kuus)</v>
          </cell>
          <cell r="AL2" t="str">
            <v>Üür ja kõrvalteenuste tasud kuus koos käibemaksuga (aastas)</v>
          </cell>
          <cell r="AM2" t="str">
            <v>Üür ja kõrvalteenuste tasud kuus koos käibemaksuga (aastas)</v>
          </cell>
          <cell r="AO2" t="str">
            <v>Indeksi koefitsient</v>
          </cell>
          <cell r="AP2" t="str">
            <v>Kõrvalkulude korrigeerimine aastas</v>
          </cell>
          <cell r="AQ2" t="str">
            <v>Lisatud (m2 kuus)</v>
          </cell>
          <cell r="AR2" t="str">
            <v>üüri nüüdisväärtus</v>
          </cell>
          <cell r="AS2" t="str">
            <v>Üüri korrigeerimine</v>
          </cell>
          <cell r="AT2">
            <v>1</v>
          </cell>
          <cell r="AU2">
            <v>2</v>
          </cell>
          <cell r="AV2">
            <v>3</v>
          </cell>
          <cell r="AW2">
            <v>4</v>
          </cell>
          <cell r="AX2">
            <v>5</v>
          </cell>
          <cell r="AY2">
            <v>6</v>
          </cell>
          <cell r="AZ2">
            <v>7</v>
          </cell>
          <cell r="BA2">
            <v>8</v>
          </cell>
          <cell r="BB2">
            <v>9</v>
          </cell>
          <cell r="BC2">
            <v>10</v>
          </cell>
          <cell r="BE2" t="str">
            <v>kõrvalkulude nüüdisväärtus</v>
          </cell>
          <cell r="BG2">
            <v>1</v>
          </cell>
          <cell r="BH2">
            <v>2</v>
          </cell>
          <cell r="BI2">
            <v>3</v>
          </cell>
          <cell r="BJ2">
            <v>4</v>
          </cell>
          <cell r="BK2">
            <v>5</v>
          </cell>
          <cell r="BL2">
            <v>6</v>
          </cell>
          <cell r="BM2">
            <v>7</v>
          </cell>
          <cell r="BN2">
            <v>8</v>
          </cell>
          <cell r="BO2">
            <v>9</v>
          </cell>
          <cell r="BP2">
            <v>10</v>
          </cell>
        </row>
        <row r="3">
          <cell r="E3" t="str">
            <v xml:space="preserve">E.L.L. Kinnisvara AS / Smuuli Kinnisvara OÜJ.Smuuli tee 1, TallinnMTA üüripind </v>
          </cell>
          <cell r="F3">
            <v>7430</v>
          </cell>
          <cell r="G3">
            <v>100</v>
          </cell>
          <cell r="H3">
            <v>7530</v>
          </cell>
          <cell r="I3">
            <v>0</v>
          </cell>
          <cell r="K3">
            <v>9.41</v>
          </cell>
          <cell r="L3">
            <v>0.4</v>
          </cell>
          <cell r="M3">
            <v>0.39</v>
          </cell>
          <cell r="N3">
            <v>0.28000000000000003</v>
          </cell>
          <cell r="O3">
            <v>0.06</v>
          </cell>
          <cell r="P3">
            <v>0.12</v>
          </cell>
          <cell r="Q3">
            <v>0.01</v>
          </cell>
          <cell r="S3">
            <v>10.67</v>
          </cell>
          <cell r="T3">
            <v>80345.100000000006</v>
          </cell>
          <cell r="U3">
            <v>166.94922199999999</v>
          </cell>
          <cell r="W3">
            <v>1.01</v>
          </cell>
          <cell r="X3">
            <v>3.56</v>
          </cell>
          <cell r="Y3">
            <v>2.44</v>
          </cell>
          <cell r="Z3">
            <v>0.94</v>
          </cell>
          <cell r="AA3">
            <v>0.18</v>
          </cell>
          <cell r="AB3">
            <v>0.03</v>
          </cell>
          <cell r="AD3">
            <v>4.5999999999999996</v>
          </cell>
          <cell r="AE3">
            <v>34638</v>
          </cell>
          <cell r="AF3">
            <v>71.97435999999999</v>
          </cell>
          <cell r="AH3">
            <v>15.27</v>
          </cell>
          <cell r="AI3">
            <v>3.0540000000000003</v>
          </cell>
          <cell r="AJ3">
            <v>18.323999999999998</v>
          </cell>
          <cell r="AK3">
            <v>137979.71999999997</v>
          </cell>
          <cell r="AL3">
            <v>1655756.6399999997</v>
          </cell>
          <cell r="AM3">
            <v>25906961.843423992</v>
          </cell>
          <cell r="AO3">
            <v>1</v>
          </cell>
          <cell r="AQ3">
            <v>0</v>
          </cell>
          <cell r="AR3">
            <v>8742611.9704084918</v>
          </cell>
          <cell r="AT3">
            <v>964141.20000000007</v>
          </cell>
          <cell r="AU3">
            <v>990173.01240000001</v>
          </cell>
          <cell r="AV3">
            <v>1016907.6837348</v>
          </cell>
          <cell r="AW3">
            <v>1042330.3758281699</v>
          </cell>
          <cell r="AX3">
            <v>1068388.6352238741</v>
          </cell>
          <cell r="AY3">
            <v>1095098.3511044709</v>
          </cell>
          <cell r="AZ3">
            <v>1122475.8098820825</v>
          </cell>
          <cell r="BA3">
            <v>1150537.7051291345</v>
          </cell>
          <cell r="BB3">
            <v>1179301.1477573628</v>
          </cell>
          <cell r="BC3">
            <v>1208783.6764512968</v>
          </cell>
          <cell r="BE3">
            <v>3769073.5767459283</v>
          </cell>
          <cell r="BG3">
            <v>415656</v>
          </cell>
          <cell r="BH3">
            <v>426878.71199999994</v>
          </cell>
          <cell r="BI3">
            <v>438404.43722399988</v>
          </cell>
          <cell r="BJ3">
            <v>449364.54815459985</v>
          </cell>
          <cell r="BK3">
            <v>460598.66185846482</v>
          </cell>
          <cell r="BL3">
            <v>472113.62840492639</v>
          </cell>
          <cell r="BM3">
            <v>483916.46911504952</v>
          </cell>
          <cell r="BN3">
            <v>496014.38084292569</v>
          </cell>
          <cell r="BO3">
            <v>508414.7403639988</v>
          </cell>
          <cell r="BP3">
            <v>521125.10887309874</v>
          </cell>
        </row>
        <row r="4">
          <cell r="E4" t="str">
            <v>E.L.L. Kinnisvara AS / Smuuli Kinnisvara OÜJ.Smuuli tee 1, TallinnStat üüripind</v>
          </cell>
          <cell r="F4">
            <v>4710</v>
          </cell>
          <cell r="G4">
            <v>100</v>
          </cell>
          <cell r="H4">
            <v>4810</v>
          </cell>
          <cell r="I4">
            <v>0</v>
          </cell>
          <cell r="K4">
            <v>9.41</v>
          </cell>
          <cell r="L4">
            <v>0.4</v>
          </cell>
          <cell r="M4">
            <v>0.39</v>
          </cell>
          <cell r="N4">
            <v>0.28000000000000003</v>
          </cell>
          <cell r="O4">
            <v>0.06</v>
          </cell>
          <cell r="P4">
            <v>0.12</v>
          </cell>
          <cell r="Q4">
            <v>0.01</v>
          </cell>
          <cell r="S4">
            <v>10.67</v>
          </cell>
          <cell r="T4">
            <v>51322.7</v>
          </cell>
          <cell r="U4">
            <v>166.94922199999999</v>
          </cell>
          <cell r="W4">
            <v>1.01</v>
          </cell>
          <cell r="X4">
            <v>3.56</v>
          </cell>
          <cell r="Y4">
            <v>2.44</v>
          </cell>
          <cell r="Z4">
            <v>0.94</v>
          </cell>
          <cell r="AA4">
            <v>0.18</v>
          </cell>
          <cell r="AB4">
            <v>0.03</v>
          </cell>
          <cell r="AD4">
            <v>4.5999999999999996</v>
          </cell>
          <cell r="AE4">
            <v>22126</v>
          </cell>
          <cell r="AF4">
            <v>71.97435999999999</v>
          </cell>
          <cell r="AH4">
            <v>15.27</v>
          </cell>
          <cell r="AI4">
            <v>3.0540000000000003</v>
          </cell>
          <cell r="AJ4">
            <v>18.323999999999998</v>
          </cell>
          <cell r="AK4">
            <v>88138.439999999988</v>
          </cell>
          <cell r="AL4">
            <v>1057661.2799999998</v>
          </cell>
          <cell r="AM4">
            <v>16548802.983647997</v>
          </cell>
          <cell r="AO4">
            <v>1</v>
          </cell>
          <cell r="AQ4">
            <v>0</v>
          </cell>
          <cell r="AR4">
            <v>5584590.1165557541</v>
          </cell>
          <cell r="AT4">
            <v>615872.39999999991</v>
          </cell>
          <cell r="AU4">
            <v>632500.95479999983</v>
          </cell>
          <cell r="AV4">
            <v>649578.48057959974</v>
          </cell>
          <cell r="AW4">
            <v>665817.94259408966</v>
          </cell>
          <cell r="AX4">
            <v>682463.3911589419</v>
          </cell>
          <cell r="AY4">
            <v>699524.97593791538</v>
          </cell>
          <cell r="AZ4">
            <v>717013.10033636319</v>
          </cell>
          <cell r="BA4">
            <v>734938.42784477223</v>
          </cell>
          <cell r="BB4">
            <v>753311.88854089146</v>
          </cell>
          <cell r="BC4">
            <v>772144.68575441372</v>
          </cell>
          <cell r="BE4">
            <v>2407602.1121046366</v>
          </cell>
          <cell r="BG4">
            <v>265512</v>
          </cell>
          <cell r="BH4">
            <v>272680.82399999996</v>
          </cell>
          <cell r="BI4">
            <v>280043.20624799991</v>
          </cell>
          <cell r="BJ4">
            <v>287044.2864041999</v>
          </cell>
          <cell r="BK4">
            <v>294220.39356430486</v>
          </cell>
          <cell r="BL4">
            <v>301575.90340341243</v>
          </cell>
          <cell r="BM4">
            <v>309115.30098849774</v>
          </cell>
          <cell r="BN4">
            <v>316843.18351321016</v>
          </cell>
          <cell r="BO4">
            <v>324764.26310104039</v>
          </cell>
          <cell r="BP4">
            <v>332883.36967856635</v>
          </cell>
        </row>
        <row r="5">
          <cell r="E5" t="str">
            <v>E.L.L. Kinnisvara AS / Smuuli Kinnisvara OÜJ.Smuuli tee 1, TallinnKoondpakkumine</v>
          </cell>
          <cell r="F5">
            <v>12140</v>
          </cell>
          <cell r="G5">
            <v>200</v>
          </cell>
          <cell r="H5">
            <v>12340</v>
          </cell>
          <cell r="I5">
            <v>0</v>
          </cell>
          <cell r="K5">
            <v>9.41</v>
          </cell>
          <cell r="L5">
            <v>0.4</v>
          </cell>
          <cell r="M5">
            <v>0.39</v>
          </cell>
          <cell r="N5">
            <v>0.28000000000000003</v>
          </cell>
          <cell r="O5">
            <v>0.06</v>
          </cell>
          <cell r="P5">
            <v>0.12</v>
          </cell>
          <cell r="Q5">
            <v>0.01</v>
          </cell>
          <cell r="S5">
            <v>10.67</v>
          </cell>
          <cell r="T5">
            <v>131667.79999999999</v>
          </cell>
          <cell r="U5">
            <v>166.94922199999999</v>
          </cell>
          <cell r="W5">
            <v>1.01</v>
          </cell>
          <cell r="X5">
            <v>3.56</v>
          </cell>
          <cell r="Y5">
            <v>2.44</v>
          </cell>
          <cell r="Z5">
            <v>0.94</v>
          </cell>
          <cell r="AA5">
            <v>0.18</v>
          </cell>
          <cell r="AB5">
            <v>0.03</v>
          </cell>
          <cell r="AD5">
            <v>4.5999999999999996</v>
          </cell>
          <cell r="AE5">
            <v>56763.999999999993</v>
          </cell>
          <cell r="AF5">
            <v>71.97435999999999</v>
          </cell>
          <cell r="AH5">
            <v>15.27</v>
          </cell>
          <cell r="AI5">
            <v>3.0540000000000003</v>
          </cell>
          <cell r="AJ5">
            <v>18.323999999999998</v>
          </cell>
          <cell r="AK5">
            <v>226118.15999999997</v>
          </cell>
          <cell r="AL5">
            <v>2713417.92</v>
          </cell>
          <cell r="AM5">
            <v>42455764.827071995</v>
          </cell>
          <cell r="AO5">
            <v>1</v>
          </cell>
          <cell r="AQ5">
            <v>0</v>
          </cell>
          <cell r="AR5">
            <v>14327202.086964246</v>
          </cell>
          <cell r="AT5">
            <v>1580013.5999999999</v>
          </cell>
          <cell r="AU5">
            <v>1622673.9671999996</v>
          </cell>
          <cell r="AV5">
            <v>1666486.1643143995</v>
          </cell>
          <cell r="AW5">
            <v>1708148.3184222593</v>
          </cell>
          <cell r="AX5">
            <v>1750852.0263828156</v>
          </cell>
          <cell r="AY5">
            <v>1794623.3270423857</v>
          </cell>
          <cell r="AZ5">
            <v>1839488.9102184451</v>
          </cell>
          <cell r="BA5">
            <v>1885476.1329739061</v>
          </cell>
          <cell r="BB5">
            <v>1932613.0362982536</v>
          </cell>
          <cell r="BC5">
            <v>1980928.3622057098</v>
          </cell>
          <cell r="BE5">
            <v>6176675.6888505649</v>
          </cell>
          <cell r="BG5">
            <v>681167.99999999988</v>
          </cell>
          <cell r="BH5">
            <v>699559.53599999985</v>
          </cell>
          <cell r="BI5">
            <v>718447.64347199979</v>
          </cell>
          <cell r="BJ5">
            <v>736408.83455879975</v>
          </cell>
          <cell r="BK5">
            <v>754819.05542276963</v>
          </cell>
          <cell r="BL5">
            <v>773689.53180833883</v>
          </cell>
          <cell r="BM5">
            <v>793031.77010354726</v>
          </cell>
          <cell r="BN5">
            <v>812857.5643561359</v>
          </cell>
          <cell r="BO5">
            <v>833179.00346503919</v>
          </cell>
          <cell r="BP5">
            <v>854008.47855166509</v>
          </cell>
        </row>
        <row r="6">
          <cell r="E6" t="str">
            <v xml:space="preserve">E.L.L. Kinnisvara AS / Rannamõisa Kinnisvara OÜRannamõisa 4a, TallinnMTA üüripind </v>
          </cell>
          <cell r="F6">
            <v>7430</v>
          </cell>
          <cell r="G6">
            <v>100</v>
          </cell>
          <cell r="H6">
            <v>7530</v>
          </cell>
          <cell r="I6">
            <v>0</v>
          </cell>
          <cell r="K6">
            <v>9.59</v>
          </cell>
          <cell r="L6">
            <v>0.4</v>
          </cell>
          <cell r="M6">
            <v>0.39</v>
          </cell>
          <cell r="N6">
            <v>0.28000000000000003</v>
          </cell>
          <cell r="O6">
            <v>0.06</v>
          </cell>
          <cell r="P6">
            <v>0.12</v>
          </cell>
          <cell r="Q6">
            <v>0.01</v>
          </cell>
          <cell r="S6">
            <v>10.85</v>
          </cell>
          <cell r="T6">
            <v>81700.5</v>
          </cell>
          <cell r="U6">
            <v>169.76560999999998</v>
          </cell>
          <cell r="W6">
            <v>1.01</v>
          </cell>
          <cell r="X6">
            <v>3.56</v>
          </cell>
          <cell r="Y6">
            <v>2.44</v>
          </cell>
          <cell r="Z6">
            <v>0.91</v>
          </cell>
          <cell r="AA6">
            <v>0.21</v>
          </cell>
          <cell r="AB6">
            <v>0.03</v>
          </cell>
          <cell r="AD6">
            <v>4.5999999999999996</v>
          </cell>
          <cell r="AE6">
            <v>34638</v>
          </cell>
          <cell r="AF6">
            <v>71.97435999999999</v>
          </cell>
          <cell r="AH6">
            <v>15.45</v>
          </cell>
          <cell r="AI6">
            <v>3.09</v>
          </cell>
          <cell r="AJ6">
            <v>18.54</v>
          </cell>
          <cell r="AK6">
            <v>139606.19999999998</v>
          </cell>
          <cell r="AL6">
            <v>1675274.4</v>
          </cell>
          <cell r="AM6">
            <v>26212348.427039996</v>
          </cell>
          <cell r="AO6">
            <v>1</v>
          </cell>
          <cell r="AQ6">
            <v>0</v>
          </cell>
          <cell r="AR6">
            <v>8890097.4581941999</v>
          </cell>
          <cell r="AT6">
            <v>980406</v>
          </cell>
          <cell r="AU6">
            <v>1006876.9619999999</v>
          </cell>
          <cell r="AV6">
            <v>1034062.6399739998</v>
          </cell>
          <cell r="AW6">
            <v>1059914.2059733497</v>
          </cell>
          <cell r="AX6">
            <v>1086412.0611226833</v>
          </cell>
          <cell r="AY6">
            <v>1113572.3626507504</v>
          </cell>
          <cell r="AZ6">
            <v>1141411.6717170191</v>
          </cell>
          <cell r="BA6">
            <v>1169946.9635099445</v>
          </cell>
          <cell r="BB6">
            <v>1199195.6375976929</v>
          </cell>
          <cell r="BC6">
            <v>1229175.5285376352</v>
          </cell>
          <cell r="BE6">
            <v>3769073.5767459283</v>
          </cell>
          <cell r="BG6">
            <v>415656</v>
          </cell>
          <cell r="BH6">
            <v>426878.71199999994</v>
          </cell>
          <cell r="BI6">
            <v>438404.43722399988</v>
          </cell>
          <cell r="BJ6">
            <v>449364.54815459985</v>
          </cell>
          <cell r="BK6">
            <v>460598.66185846482</v>
          </cell>
          <cell r="BL6">
            <v>472113.62840492639</v>
          </cell>
          <cell r="BM6">
            <v>483916.46911504952</v>
          </cell>
          <cell r="BN6">
            <v>496014.38084292569</v>
          </cell>
          <cell r="BO6">
            <v>508414.7403639988</v>
          </cell>
          <cell r="BP6">
            <v>521125.10887309874</v>
          </cell>
        </row>
        <row r="7">
          <cell r="E7" t="str">
            <v>E.L.L. Kinnisvara AS / Rannamõisa Kinnisvara OÜRannamõisa 4a, TallinnStat üüripind</v>
          </cell>
          <cell r="F7">
            <v>4710</v>
          </cell>
          <cell r="G7">
            <v>100</v>
          </cell>
          <cell r="H7">
            <v>4810</v>
          </cell>
          <cell r="I7">
            <v>0</v>
          </cell>
          <cell r="K7">
            <v>9.59</v>
          </cell>
          <cell r="L7">
            <v>0.4</v>
          </cell>
          <cell r="M7">
            <v>0.39</v>
          </cell>
          <cell r="N7">
            <v>0.28000000000000003</v>
          </cell>
          <cell r="O7">
            <v>0.06</v>
          </cell>
          <cell r="P7">
            <v>0.12</v>
          </cell>
          <cell r="Q7">
            <v>0.01</v>
          </cell>
          <cell r="S7">
            <v>10.85</v>
          </cell>
          <cell r="T7">
            <v>52188.5</v>
          </cell>
          <cell r="U7">
            <v>169.76560999999998</v>
          </cell>
          <cell r="W7">
            <v>1.01</v>
          </cell>
          <cell r="X7">
            <v>3.56</v>
          </cell>
          <cell r="Y7">
            <v>2.44</v>
          </cell>
          <cell r="Z7">
            <v>0.91</v>
          </cell>
          <cell r="AA7">
            <v>0.21</v>
          </cell>
          <cell r="AB7">
            <v>0.03</v>
          </cell>
          <cell r="AD7">
            <v>4.5999999999999996</v>
          </cell>
          <cell r="AE7">
            <v>22126</v>
          </cell>
          <cell r="AF7">
            <v>71.97435999999999</v>
          </cell>
          <cell r="AH7">
            <v>15.45</v>
          </cell>
          <cell r="AI7">
            <v>3.09</v>
          </cell>
          <cell r="AJ7">
            <v>18.54</v>
          </cell>
          <cell r="AK7">
            <v>89177.4</v>
          </cell>
          <cell r="AL7">
            <v>1070128.7999999998</v>
          </cell>
          <cell r="AM7">
            <v>16743877.282079997</v>
          </cell>
          <cell r="AO7">
            <v>1</v>
          </cell>
          <cell r="AQ7">
            <v>0</v>
          </cell>
          <cell r="AR7">
            <v>5678800.6339859385</v>
          </cell>
          <cell r="AT7">
            <v>626262</v>
          </cell>
          <cell r="AU7">
            <v>643171.07399999991</v>
          </cell>
          <cell r="AV7">
            <v>660536.69299799984</v>
          </cell>
          <cell r="AW7">
            <v>677050.11032294983</v>
          </cell>
          <cell r="AX7">
            <v>693976.36308102356</v>
          </cell>
          <cell r="AY7">
            <v>711325.77215804905</v>
          </cell>
          <cell r="AZ7">
            <v>729108.91646200023</v>
          </cell>
          <cell r="BA7">
            <v>747336.63937355019</v>
          </cell>
          <cell r="BB7">
            <v>766020.05535788892</v>
          </cell>
          <cell r="BC7">
            <v>785170.55674183613</v>
          </cell>
          <cell r="BE7">
            <v>2407602.1121046366</v>
          </cell>
          <cell r="BG7">
            <v>265512</v>
          </cell>
          <cell r="BH7">
            <v>272680.82399999996</v>
          </cell>
          <cell r="BI7">
            <v>280043.20624799991</v>
          </cell>
          <cell r="BJ7">
            <v>287044.2864041999</v>
          </cell>
          <cell r="BK7">
            <v>294220.39356430486</v>
          </cell>
          <cell r="BL7">
            <v>301575.90340341243</v>
          </cell>
          <cell r="BM7">
            <v>309115.30098849774</v>
          </cell>
          <cell r="BN7">
            <v>316843.18351321016</v>
          </cell>
          <cell r="BO7">
            <v>324764.26310104039</v>
          </cell>
          <cell r="BP7">
            <v>332883.36967856635</v>
          </cell>
        </row>
        <row r="8">
          <cell r="E8" t="str">
            <v>E.L.L. Kinnisvara AS / Rannamõisa Kinnisvara OÜRannamõisa 4a, TallinnKoondpakkumine</v>
          </cell>
          <cell r="F8">
            <v>12140</v>
          </cell>
          <cell r="G8">
            <v>200</v>
          </cell>
          <cell r="H8">
            <v>12340</v>
          </cell>
          <cell r="I8">
            <v>0</v>
          </cell>
          <cell r="K8">
            <v>9.59</v>
          </cell>
          <cell r="L8">
            <v>0.4</v>
          </cell>
          <cell r="M8">
            <v>0.39</v>
          </cell>
          <cell r="N8">
            <v>0.28000000000000003</v>
          </cell>
          <cell r="O8">
            <v>0.06</v>
          </cell>
          <cell r="P8">
            <v>0.12</v>
          </cell>
          <cell r="Q8">
            <v>0.01</v>
          </cell>
          <cell r="S8">
            <v>10.85</v>
          </cell>
          <cell r="T8">
            <v>133889</v>
          </cell>
          <cell r="U8">
            <v>169.76560999999998</v>
          </cell>
          <cell r="W8">
            <v>1.01</v>
          </cell>
          <cell r="X8">
            <v>3.56</v>
          </cell>
          <cell r="Y8">
            <v>2.44</v>
          </cell>
          <cell r="Z8">
            <v>0.91</v>
          </cell>
          <cell r="AA8">
            <v>0.21</v>
          </cell>
          <cell r="AB8">
            <v>0.03</v>
          </cell>
          <cell r="AD8">
            <v>4.5999999999999996</v>
          </cell>
          <cell r="AE8">
            <v>56763.999999999993</v>
          </cell>
          <cell r="AF8">
            <v>71.97435999999999</v>
          </cell>
          <cell r="AH8">
            <v>15.45</v>
          </cell>
          <cell r="AI8">
            <v>3.09</v>
          </cell>
          <cell r="AJ8">
            <v>18.54</v>
          </cell>
          <cell r="AK8">
            <v>228783.59999999998</v>
          </cell>
          <cell r="AL8">
            <v>2745403.1999999997</v>
          </cell>
          <cell r="AM8">
            <v>42956225.70911999</v>
          </cell>
          <cell r="AO8">
            <v>1</v>
          </cell>
          <cell r="AQ8">
            <v>0</v>
          </cell>
          <cell r="AR8">
            <v>14568898.09218014</v>
          </cell>
          <cell r="AT8">
            <v>1606668</v>
          </cell>
          <cell r="AU8">
            <v>1650048.0359999998</v>
          </cell>
          <cell r="AV8">
            <v>1694599.3329719997</v>
          </cell>
          <cell r="AW8">
            <v>1736964.3162962995</v>
          </cell>
          <cell r="AX8">
            <v>1780388.4242037067</v>
          </cell>
          <cell r="AY8">
            <v>1824898.1348087993</v>
          </cell>
          <cell r="AZ8">
            <v>1870520.588179019</v>
          </cell>
          <cell r="BA8">
            <v>1917283.6028834945</v>
          </cell>
          <cell r="BB8">
            <v>1965215.6929555817</v>
          </cell>
          <cell r="BC8">
            <v>2014346.085279471</v>
          </cell>
          <cell r="BE8">
            <v>6176675.6888505649</v>
          </cell>
          <cell r="BG8">
            <v>681167.99999999988</v>
          </cell>
          <cell r="BH8">
            <v>699559.53599999985</v>
          </cell>
          <cell r="BI8">
            <v>718447.64347199979</v>
          </cell>
          <cell r="BJ8">
            <v>736408.83455879975</v>
          </cell>
          <cell r="BK8">
            <v>754819.05542276963</v>
          </cell>
          <cell r="BL8">
            <v>773689.53180833883</v>
          </cell>
          <cell r="BM8">
            <v>793031.77010354726</v>
          </cell>
          <cell r="BN8">
            <v>812857.5643561359</v>
          </cell>
          <cell r="BO8">
            <v>833179.00346503919</v>
          </cell>
          <cell r="BP8">
            <v>854008.47855166509</v>
          </cell>
        </row>
        <row r="9">
          <cell r="E9" t="str">
            <v xml:space="preserve">E.L.L. Kinnisvara AS / AS JärvevanaValukoja 24, TallinnMTA üüripind </v>
          </cell>
          <cell r="F9">
            <v>7430</v>
          </cell>
          <cell r="G9">
            <v>100</v>
          </cell>
          <cell r="H9">
            <v>7530</v>
          </cell>
          <cell r="I9">
            <v>0</v>
          </cell>
          <cell r="K9">
            <v>8.59</v>
          </cell>
          <cell r="L9">
            <v>0.4</v>
          </cell>
          <cell r="M9">
            <v>0.39</v>
          </cell>
          <cell r="N9">
            <v>0.28000000000000003</v>
          </cell>
          <cell r="O9">
            <v>0.06</v>
          </cell>
          <cell r="P9">
            <v>0.12</v>
          </cell>
          <cell r="Q9">
            <v>0.01</v>
          </cell>
          <cell r="S9">
            <v>9.85</v>
          </cell>
          <cell r="T9">
            <v>74170.5</v>
          </cell>
          <cell r="U9">
            <v>154.11900999999997</v>
          </cell>
          <cell r="W9">
            <v>1.01</v>
          </cell>
          <cell r="X9">
            <v>3.56</v>
          </cell>
          <cell r="Y9">
            <v>2.44</v>
          </cell>
          <cell r="Z9">
            <v>0.91</v>
          </cell>
          <cell r="AA9">
            <v>0.21</v>
          </cell>
          <cell r="AB9">
            <v>0.03</v>
          </cell>
          <cell r="AD9">
            <v>4.5999999999999996</v>
          </cell>
          <cell r="AE9">
            <v>34638</v>
          </cell>
          <cell r="AF9">
            <v>71.97435999999999</v>
          </cell>
          <cell r="AH9">
            <v>14.45</v>
          </cell>
          <cell r="AI9">
            <v>2.89</v>
          </cell>
          <cell r="AJ9">
            <v>17.34</v>
          </cell>
          <cell r="AK9">
            <v>130570.2</v>
          </cell>
          <cell r="AL9">
            <v>1566842.4</v>
          </cell>
          <cell r="AM9">
            <v>24515756.295839999</v>
          </cell>
          <cell r="AO9">
            <v>1</v>
          </cell>
          <cell r="AQ9">
            <v>0</v>
          </cell>
          <cell r="AR9">
            <v>8070733.6371624786</v>
          </cell>
          <cell r="AT9">
            <v>890046</v>
          </cell>
          <cell r="AU9">
            <v>914077.24199999997</v>
          </cell>
          <cell r="AV9">
            <v>938757.32753399992</v>
          </cell>
          <cell r="AW9">
            <v>962226.26072234986</v>
          </cell>
          <cell r="AX9">
            <v>986281.91724040848</v>
          </cell>
          <cell r="AY9">
            <v>1010938.9651714186</v>
          </cell>
          <cell r="AZ9">
            <v>1036212.439300704</v>
          </cell>
          <cell r="BA9">
            <v>1062117.7502832215</v>
          </cell>
          <cell r="BB9">
            <v>1088670.694040302</v>
          </cell>
          <cell r="BC9">
            <v>1115887.4613913095</v>
          </cell>
          <cell r="BE9">
            <v>3769073.5767459283</v>
          </cell>
          <cell r="BG9">
            <v>415656</v>
          </cell>
          <cell r="BH9">
            <v>426878.71199999994</v>
          </cell>
          <cell r="BI9">
            <v>438404.43722399988</v>
          </cell>
          <cell r="BJ9">
            <v>449364.54815459985</v>
          </cell>
          <cell r="BK9">
            <v>460598.66185846482</v>
          </cell>
          <cell r="BL9">
            <v>472113.62840492639</v>
          </cell>
          <cell r="BM9">
            <v>483916.46911504952</v>
          </cell>
          <cell r="BN9">
            <v>496014.38084292569</v>
          </cell>
          <cell r="BO9">
            <v>508414.7403639988</v>
          </cell>
          <cell r="BP9">
            <v>521125.10887309874</v>
          </cell>
        </row>
        <row r="10">
          <cell r="E10" t="str">
            <v>E.L.L. Kinnisvara AS / AS JärvevanaValukoja 24, TallinnStat üüripind</v>
          </cell>
          <cell r="F10">
            <v>4710</v>
          </cell>
          <cell r="G10">
            <v>100</v>
          </cell>
          <cell r="H10">
            <v>4810</v>
          </cell>
          <cell r="I10">
            <v>0</v>
          </cell>
          <cell r="K10">
            <v>8.59</v>
          </cell>
          <cell r="L10">
            <v>0.4</v>
          </cell>
          <cell r="M10">
            <v>0.39</v>
          </cell>
          <cell r="N10">
            <v>0.28000000000000003</v>
          </cell>
          <cell r="O10">
            <v>0.06</v>
          </cell>
          <cell r="P10">
            <v>0.12</v>
          </cell>
          <cell r="Q10">
            <v>0.01</v>
          </cell>
          <cell r="S10">
            <v>9.85</v>
          </cell>
          <cell r="T10">
            <v>47378.5</v>
          </cell>
          <cell r="U10">
            <v>154.11900999999997</v>
          </cell>
          <cell r="W10">
            <v>1.01</v>
          </cell>
          <cell r="X10">
            <v>3.56</v>
          </cell>
          <cell r="Y10">
            <v>2.44</v>
          </cell>
          <cell r="Z10">
            <v>0.91</v>
          </cell>
          <cell r="AA10">
            <v>0.21</v>
          </cell>
          <cell r="AB10">
            <v>0.03</v>
          </cell>
          <cell r="AD10">
            <v>4.5999999999999996</v>
          </cell>
          <cell r="AE10">
            <v>22126</v>
          </cell>
          <cell r="AF10">
            <v>71.97435999999999</v>
          </cell>
          <cell r="AH10">
            <v>14.45</v>
          </cell>
          <cell r="AI10">
            <v>2.89</v>
          </cell>
          <cell r="AJ10">
            <v>17.34</v>
          </cell>
          <cell r="AK10">
            <v>83405.399999999994</v>
          </cell>
          <cell r="AL10">
            <v>1000864.7999999999</v>
          </cell>
          <cell r="AM10">
            <v>15660131.179679999</v>
          </cell>
          <cell r="AO10">
            <v>1</v>
          </cell>
          <cell r="AQ10">
            <v>0</v>
          </cell>
          <cell r="AR10">
            <v>5155408.8704849305</v>
          </cell>
          <cell r="AT10">
            <v>568542</v>
          </cell>
          <cell r="AU10">
            <v>583892.63399999996</v>
          </cell>
          <cell r="AV10">
            <v>599657.73511799995</v>
          </cell>
          <cell r="AW10">
            <v>614649.17849594995</v>
          </cell>
          <cell r="AX10">
            <v>630015.40795834863</v>
          </cell>
          <cell r="AY10">
            <v>645765.79315730731</v>
          </cell>
          <cell r="AZ10">
            <v>661909.93798623991</v>
          </cell>
          <cell r="BA10">
            <v>678457.68643589586</v>
          </cell>
          <cell r="BB10">
            <v>695419.12859679316</v>
          </cell>
          <cell r="BC10">
            <v>712804.60681171296</v>
          </cell>
          <cell r="BE10">
            <v>2407602.1121046366</v>
          </cell>
          <cell r="BG10">
            <v>265512</v>
          </cell>
          <cell r="BH10">
            <v>272680.82399999996</v>
          </cell>
          <cell r="BI10">
            <v>280043.20624799991</v>
          </cell>
          <cell r="BJ10">
            <v>287044.2864041999</v>
          </cell>
          <cell r="BK10">
            <v>294220.39356430486</v>
          </cell>
          <cell r="BL10">
            <v>301575.90340341243</v>
          </cell>
          <cell r="BM10">
            <v>309115.30098849774</v>
          </cell>
          <cell r="BN10">
            <v>316843.18351321016</v>
          </cell>
          <cell r="BO10">
            <v>324764.26310104039</v>
          </cell>
          <cell r="BP10">
            <v>332883.36967856635</v>
          </cell>
        </row>
        <row r="11">
          <cell r="E11" t="str">
            <v>E.L.L. Kinnisvara AS / AS JärvevanaValukoja 24, TallinnKoondpakkumine</v>
          </cell>
          <cell r="F11">
            <v>12140</v>
          </cell>
          <cell r="G11">
            <v>200</v>
          </cell>
          <cell r="H11">
            <v>12340</v>
          </cell>
          <cell r="I11">
            <v>0</v>
          </cell>
          <cell r="K11">
            <v>8.59</v>
          </cell>
          <cell r="L11">
            <v>0.4</v>
          </cell>
          <cell r="M11">
            <v>0.39</v>
          </cell>
          <cell r="N11">
            <v>0.28000000000000003</v>
          </cell>
          <cell r="O11">
            <v>0.06</v>
          </cell>
          <cell r="P11">
            <v>0.12</v>
          </cell>
          <cell r="Q11">
            <v>0.01</v>
          </cell>
          <cell r="S11">
            <v>9.85</v>
          </cell>
          <cell r="T11">
            <v>121549</v>
          </cell>
          <cell r="U11">
            <v>154.11900999999997</v>
          </cell>
          <cell r="W11">
            <v>1.01</v>
          </cell>
          <cell r="X11">
            <v>3.56</v>
          </cell>
          <cell r="Y11">
            <v>2.44</v>
          </cell>
          <cell r="Z11">
            <v>0.91</v>
          </cell>
          <cell r="AA11">
            <v>0.21</v>
          </cell>
          <cell r="AB11">
            <v>0.03</v>
          </cell>
          <cell r="AD11">
            <v>4.5999999999999996</v>
          </cell>
          <cell r="AE11">
            <v>56763.999999999993</v>
          </cell>
          <cell r="AF11">
            <v>71.97435999999999</v>
          </cell>
          <cell r="AH11">
            <v>14.45</v>
          </cell>
          <cell r="AI11">
            <v>2.89</v>
          </cell>
          <cell r="AJ11">
            <v>17.34</v>
          </cell>
          <cell r="AK11">
            <v>213975.6</v>
          </cell>
          <cell r="AL11">
            <v>2567707.2000000002</v>
          </cell>
          <cell r="AM11">
            <v>40175887.47552</v>
          </cell>
          <cell r="AO11">
            <v>1</v>
          </cell>
          <cell r="AQ11">
            <v>0</v>
          </cell>
          <cell r="AR11">
            <v>13226142.507647406</v>
          </cell>
          <cell r="AT11">
            <v>1458588</v>
          </cell>
          <cell r="AU11">
            <v>1497969.8759999999</v>
          </cell>
          <cell r="AV11">
            <v>1538415.0626519998</v>
          </cell>
          <cell r="AW11">
            <v>1576875.4392182997</v>
          </cell>
          <cell r="AX11">
            <v>1616297.325198757</v>
          </cell>
          <cell r="AY11">
            <v>1656704.7583287258</v>
          </cell>
          <cell r="AZ11">
            <v>1698122.3772869438</v>
          </cell>
          <cell r="BA11">
            <v>1740575.4367191172</v>
          </cell>
          <cell r="BB11">
            <v>1784089.8226370949</v>
          </cell>
          <cell r="BC11">
            <v>1828692.068203022</v>
          </cell>
          <cell r="BE11">
            <v>6176675.6888505649</v>
          </cell>
          <cell r="BG11">
            <v>681167.99999999988</v>
          </cell>
          <cell r="BH11">
            <v>699559.53599999985</v>
          </cell>
          <cell r="BI11">
            <v>718447.64347199979</v>
          </cell>
          <cell r="BJ11">
            <v>736408.83455879975</v>
          </cell>
          <cell r="BK11">
            <v>754819.05542276963</v>
          </cell>
          <cell r="BL11">
            <v>773689.53180833883</v>
          </cell>
          <cell r="BM11">
            <v>793031.77010354726</v>
          </cell>
          <cell r="BN11">
            <v>812857.5643561359</v>
          </cell>
          <cell r="BO11">
            <v>833179.00346503919</v>
          </cell>
          <cell r="BP11">
            <v>854008.47855166509</v>
          </cell>
        </row>
        <row r="12">
          <cell r="E12" t="str">
            <v>AS YIT Ehitus / Ühiselamu Projekt OÜPärnu mnt 156/Vaari 1, TallinnKoondpakkumine</v>
          </cell>
          <cell r="F12">
            <v>12388</v>
          </cell>
          <cell r="G12">
            <v>0</v>
          </cell>
          <cell r="H12">
            <v>12388</v>
          </cell>
          <cell r="I12">
            <v>12.782329707412474</v>
          </cell>
          <cell r="K12">
            <v>11.491953523449185</v>
          </cell>
          <cell r="L12">
            <v>0.15722265540117342</v>
          </cell>
          <cell r="M12">
            <v>0.57648306980430253</v>
          </cell>
          <cell r="N12">
            <v>0.13165799598634848</v>
          </cell>
          <cell r="O12">
            <v>0.25564659414824947</v>
          </cell>
          <cell r="P12">
            <v>0.12462771464727161</v>
          </cell>
          <cell r="Q12">
            <v>1.5338795648894968E-2</v>
          </cell>
          <cell r="R12">
            <v>8.1813926582441354E-4</v>
          </cell>
          <cell r="S12">
            <v>12.753748488351249</v>
          </cell>
          <cell r="T12">
            <v>157993.43627369526</v>
          </cell>
          <cell r="U12">
            <v>199.55280109783664</v>
          </cell>
          <cell r="W12">
            <v>0.76566154947400722</v>
          </cell>
          <cell r="X12">
            <v>3.5151406695384302</v>
          </cell>
          <cell r="Y12">
            <v>2.5564659414824948</v>
          </cell>
          <cell r="Z12">
            <v>0.76693978244474836</v>
          </cell>
          <cell r="AA12">
            <v>0.19173494561118709</v>
          </cell>
          <cell r="AB12">
            <v>7.6693978244474839E-3</v>
          </cell>
          <cell r="AC12">
            <v>0</v>
          </cell>
          <cell r="AD12">
            <v>4.288471616836885</v>
          </cell>
          <cell r="AE12">
            <v>53125.586389375334</v>
          </cell>
          <cell r="AF12">
            <v>67.100000000000009</v>
          </cell>
          <cell r="AH12">
            <v>17.042220105188136</v>
          </cell>
          <cell r="AI12">
            <v>3.4084440210376274</v>
          </cell>
          <cell r="AJ12">
            <v>20.450664126225764</v>
          </cell>
          <cell r="AK12">
            <v>253342.82719568477</v>
          </cell>
          <cell r="AL12">
            <v>3040113.9263482173</v>
          </cell>
          <cell r="AM12">
            <v>47567446.560000017</v>
          </cell>
          <cell r="AO12">
            <v>1</v>
          </cell>
          <cell r="AQ12">
            <v>0</v>
          </cell>
          <cell r="AR12">
            <v>17191780.297894701</v>
          </cell>
          <cell r="AT12">
            <v>1895921.2352843431</v>
          </cell>
          <cell r="AU12">
            <v>1947111.1086370202</v>
          </cell>
          <cell r="AV12">
            <v>1999683.1085702197</v>
          </cell>
          <cell r="AW12">
            <v>2049675.186284475</v>
          </cell>
          <cell r="AX12">
            <v>2100917.0659415866</v>
          </cell>
          <cell r="AY12">
            <v>2153439.9925901261</v>
          </cell>
          <cell r="AZ12">
            <v>2207275.9924048791</v>
          </cell>
          <cell r="BA12">
            <v>2262457.8922150009</v>
          </cell>
          <cell r="BB12">
            <v>2319019.3395203757</v>
          </cell>
          <cell r="BC12">
            <v>2376994.823008385</v>
          </cell>
          <cell r="BE12">
            <v>5780768.055584264</v>
          </cell>
          <cell r="BG12">
            <v>637507.03667250404</v>
          </cell>
          <cell r="BH12">
            <v>654719.72666266165</v>
          </cell>
          <cell r="BI12">
            <v>672397.15928255348</v>
          </cell>
          <cell r="BJ12">
            <v>689207.08826461725</v>
          </cell>
          <cell r="BK12">
            <v>706437.26547123259</v>
          </cell>
          <cell r="BL12">
            <v>724098.19710801332</v>
          </cell>
          <cell r="BM12">
            <v>742200.65203571355</v>
          </cell>
          <cell r="BN12">
            <v>760755.66833660635</v>
          </cell>
          <cell r="BO12">
            <v>779774.56004502147</v>
          </cell>
          <cell r="BP12">
            <v>799268.92404614692</v>
          </cell>
        </row>
        <row r="13">
          <cell r="E13" t="str">
            <v xml:space="preserve">Zelluloosi Kinnisvara OÜTartu mnt 80j, TallinnMTA üüripind </v>
          </cell>
          <cell r="F13">
            <v>7355</v>
          </cell>
          <cell r="H13">
            <v>7355</v>
          </cell>
          <cell r="I13">
            <v>20</v>
          </cell>
          <cell r="K13">
            <v>7.5</v>
          </cell>
          <cell r="M13">
            <v>0.3</v>
          </cell>
          <cell r="N13">
            <v>0.2</v>
          </cell>
          <cell r="S13">
            <v>8</v>
          </cell>
          <cell r="T13">
            <v>58840</v>
          </cell>
          <cell r="U13">
            <v>125.1728</v>
          </cell>
          <cell r="X13">
            <v>2.5</v>
          </cell>
          <cell r="Y13">
            <v>2.5</v>
          </cell>
          <cell r="AD13">
            <v>2.5</v>
          </cell>
          <cell r="AE13">
            <v>18387.5</v>
          </cell>
          <cell r="AF13">
            <v>39.116500000000002</v>
          </cell>
          <cell r="AH13">
            <v>10.5</v>
          </cell>
          <cell r="AI13">
            <v>2.1</v>
          </cell>
          <cell r="AJ13">
            <v>12.6</v>
          </cell>
          <cell r="AK13">
            <v>92673</v>
          </cell>
          <cell r="AL13">
            <v>1112076</v>
          </cell>
          <cell r="AM13">
            <v>17400208.341600001</v>
          </cell>
          <cell r="AO13">
            <v>1</v>
          </cell>
          <cell r="AP13">
            <v>115090.47365945319</v>
          </cell>
          <cell r="AQ13">
            <v>1.303993583270487</v>
          </cell>
          <cell r="AR13">
            <v>6402572.0092306267</v>
          </cell>
          <cell r="AT13">
            <v>706080</v>
          </cell>
          <cell r="AU13">
            <v>725144.15999999992</v>
          </cell>
          <cell r="AV13">
            <v>744723.0523199999</v>
          </cell>
          <cell r="AW13">
            <v>763341.1286279998</v>
          </cell>
          <cell r="AX13">
            <v>782424.65684369975</v>
          </cell>
          <cell r="AY13">
            <v>801985.27326479217</v>
          </cell>
          <cell r="AZ13">
            <v>822034.90509641194</v>
          </cell>
          <cell r="BA13">
            <v>842585.77772382216</v>
          </cell>
          <cell r="BB13">
            <v>863650.42216691759</v>
          </cell>
          <cell r="BC13">
            <v>885241.6827210905</v>
          </cell>
          <cell r="BE13">
            <v>3044417.8549425676</v>
          </cell>
          <cell r="BG13">
            <v>335740.47365945322</v>
          </cell>
          <cell r="BH13">
            <v>344805.46644825843</v>
          </cell>
          <cell r="BI13">
            <v>354115.21404236136</v>
          </cell>
          <cell r="BJ13">
            <v>362968.09439342038</v>
          </cell>
          <cell r="BK13">
            <v>372042.29675325588</v>
          </cell>
          <cell r="BL13">
            <v>381343.35417208727</v>
          </cell>
          <cell r="BM13">
            <v>390876.9380263894</v>
          </cell>
          <cell r="BN13">
            <v>400648.86147704913</v>
          </cell>
          <cell r="BO13">
            <v>410665.08301397529</v>
          </cell>
          <cell r="BP13">
            <v>420931.71008932462</v>
          </cell>
        </row>
        <row r="14">
          <cell r="E14" t="str">
            <v>Zelluloosi Kinnisvara OÜTartu mnt 80j, TallinnStat üüripind</v>
          </cell>
          <cell r="F14">
            <v>4670</v>
          </cell>
          <cell r="H14">
            <v>4670</v>
          </cell>
          <cell r="I14">
            <v>20</v>
          </cell>
          <cell r="K14">
            <v>7.5</v>
          </cell>
          <cell r="M14">
            <v>0.3</v>
          </cell>
          <cell r="N14">
            <v>0.2</v>
          </cell>
          <cell r="S14">
            <v>8</v>
          </cell>
          <cell r="T14">
            <v>37360</v>
          </cell>
          <cell r="U14">
            <v>125.1728</v>
          </cell>
          <cell r="X14">
            <v>2.5</v>
          </cell>
          <cell r="Y14">
            <v>2.5</v>
          </cell>
          <cell r="AD14">
            <v>2.5</v>
          </cell>
          <cell r="AE14">
            <v>11675</v>
          </cell>
          <cell r="AF14">
            <v>39.116500000000002</v>
          </cell>
          <cell r="AH14">
            <v>10.5</v>
          </cell>
          <cell r="AI14">
            <v>2.1</v>
          </cell>
          <cell r="AJ14">
            <v>12.6</v>
          </cell>
          <cell r="AK14">
            <v>58842</v>
          </cell>
          <cell r="AL14">
            <v>706104</v>
          </cell>
          <cell r="AM14">
            <v>11048126.8464</v>
          </cell>
          <cell r="AO14">
            <v>1</v>
          </cell>
          <cell r="AP14">
            <v>168680.4</v>
          </cell>
          <cell r="AQ14">
            <v>3.01</v>
          </cell>
          <cell r="AR14">
            <v>4065263.260789535</v>
          </cell>
          <cell r="AT14">
            <v>448320</v>
          </cell>
          <cell r="AU14">
            <v>460424.63999999996</v>
          </cell>
          <cell r="AV14">
            <v>472856.1052799999</v>
          </cell>
          <cell r="AW14">
            <v>484677.50791199988</v>
          </cell>
          <cell r="AX14">
            <v>496794.44560979982</v>
          </cell>
          <cell r="AY14">
            <v>509214.30675004475</v>
          </cell>
          <cell r="AZ14">
            <v>521944.66441879584</v>
          </cell>
          <cell r="BA14">
            <v>534993.28102926572</v>
          </cell>
          <cell r="BB14">
            <v>548368.11305499729</v>
          </cell>
          <cell r="BC14">
            <v>562077.3158813722</v>
          </cell>
          <cell r="BE14">
            <v>2799950.0708687929</v>
          </cell>
          <cell r="BG14">
            <v>308780.40000000002</v>
          </cell>
          <cell r="BH14">
            <v>317117.47080000001</v>
          </cell>
          <cell r="BI14">
            <v>325679.64251159999</v>
          </cell>
          <cell r="BJ14">
            <v>333821.63357438997</v>
          </cell>
          <cell r="BK14">
            <v>342167.17441374972</v>
          </cell>
          <cell r="BL14">
            <v>350721.35377409344</v>
          </cell>
          <cell r="BM14">
            <v>359489.38761844573</v>
          </cell>
          <cell r="BN14">
            <v>368476.62230890687</v>
          </cell>
          <cell r="BO14">
            <v>377688.53786662949</v>
          </cell>
          <cell r="BP14">
            <v>387130.75131329522</v>
          </cell>
        </row>
        <row r="15">
          <cell r="E15" t="str">
            <v>Zelluloosi Kinnisvara OÜTartu mnt 80j, TallinnKoondpakkumine</v>
          </cell>
          <cell r="F15">
            <v>12025</v>
          </cell>
          <cell r="H15">
            <v>12025</v>
          </cell>
          <cell r="I15">
            <v>20</v>
          </cell>
          <cell r="K15">
            <v>7.5</v>
          </cell>
          <cell r="M15">
            <v>0.3</v>
          </cell>
          <cell r="N15">
            <v>0.2</v>
          </cell>
          <cell r="S15">
            <v>8</v>
          </cell>
          <cell r="T15">
            <v>96200</v>
          </cell>
          <cell r="U15">
            <v>125.1728</v>
          </cell>
          <cell r="X15">
            <v>2.5</v>
          </cell>
          <cell r="Y15">
            <v>2.5</v>
          </cell>
          <cell r="AD15">
            <v>2.5</v>
          </cell>
          <cell r="AE15">
            <v>30062.5</v>
          </cell>
          <cell r="AF15">
            <v>39.116500000000002</v>
          </cell>
          <cell r="AH15">
            <v>10.5</v>
          </cell>
          <cell r="AI15">
            <v>2.1</v>
          </cell>
          <cell r="AJ15">
            <v>12.6</v>
          </cell>
          <cell r="AK15">
            <v>151515</v>
          </cell>
          <cell r="AL15">
            <v>1818180</v>
          </cell>
          <cell r="AM15">
            <v>28448335.187999997</v>
          </cell>
          <cell r="AO15">
            <v>1</v>
          </cell>
          <cell r="AP15">
            <v>193220.55319468767</v>
          </cell>
          <cell r="AQ15">
            <v>1.3390197726589583</v>
          </cell>
          <cell r="AR15">
            <v>10467835.270020163</v>
          </cell>
          <cell r="AT15">
            <v>1154400</v>
          </cell>
          <cell r="AU15">
            <v>1185568.7999999998</v>
          </cell>
          <cell r="AV15">
            <v>1217579.1575999998</v>
          </cell>
          <cell r="AW15">
            <v>1248018.6365399996</v>
          </cell>
          <cell r="AX15">
            <v>1279219.1024534996</v>
          </cell>
          <cell r="AY15">
            <v>1311199.580014837</v>
          </cell>
          <cell r="AZ15">
            <v>1343979.5695152078</v>
          </cell>
          <cell r="BA15">
            <v>1377579.0587530879</v>
          </cell>
          <cell r="BB15">
            <v>1412018.535221915</v>
          </cell>
          <cell r="BC15">
            <v>1447318.9986024627</v>
          </cell>
          <cell r="BE15">
            <v>5023278.3223180277</v>
          </cell>
          <cell r="BG15">
            <v>553970.5531946877</v>
          </cell>
          <cell r="BH15">
            <v>568927.75813094422</v>
          </cell>
          <cell r="BI15">
            <v>584288.80760047969</v>
          </cell>
          <cell r="BJ15">
            <v>598896.02779049159</v>
          </cell>
          <cell r="BK15">
            <v>613868.42848525383</v>
          </cell>
          <cell r="BL15">
            <v>629215.13919738517</v>
          </cell>
          <cell r="BM15">
            <v>644945.5176773197</v>
          </cell>
          <cell r="BN15">
            <v>661069.15561925259</v>
          </cell>
          <cell r="BO15">
            <v>677595.88450973388</v>
          </cell>
          <cell r="BP15">
            <v>694535.78162247711</v>
          </cell>
        </row>
        <row r="16">
          <cell r="E16" t="str">
            <v xml:space="preserve">Fausto Kinnisvara OÜTartu mnt 80p, TallinnMTA üüripind </v>
          </cell>
          <cell r="F16">
            <v>7420</v>
          </cell>
          <cell r="G16">
            <v>168</v>
          </cell>
          <cell r="H16">
            <v>7588</v>
          </cell>
          <cell r="I16">
            <v>76.693978244474835</v>
          </cell>
          <cell r="K16">
            <v>8.1806910127439831</v>
          </cell>
          <cell r="L16">
            <v>9.5867472805593545E-2</v>
          </cell>
          <cell r="M16">
            <v>0.14060562678153721</v>
          </cell>
          <cell r="N16">
            <v>0.12782329707412474</v>
          </cell>
          <cell r="O16">
            <v>0.17895261590377462</v>
          </cell>
          <cell r="P16">
            <v>0.10225863765929979</v>
          </cell>
          <cell r="Q16">
            <v>1.917349456111871E-2</v>
          </cell>
          <cell r="S16">
            <v>8.8453721575294342</v>
          </cell>
          <cell r="T16">
            <v>67118.683931333348</v>
          </cell>
          <cell r="U16">
            <v>138.40000000000003</v>
          </cell>
          <cell r="W16">
            <v>0.70302813390768604</v>
          </cell>
          <cell r="X16">
            <v>3.0677591297789935</v>
          </cell>
          <cell r="Y16">
            <v>1.3421446192783097</v>
          </cell>
          <cell r="Z16">
            <v>1.4699679163524344</v>
          </cell>
          <cell r="AA16">
            <v>0.25564659414824947</v>
          </cell>
          <cell r="AB16">
            <v>1.2782329707412474E-2</v>
          </cell>
          <cell r="AD16">
            <v>3.783569593394092</v>
          </cell>
          <cell r="AE16">
            <v>28709.72607467437</v>
          </cell>
          <cell r="AF16">
            <v>59.199999999999996</v>
          </cell>
          <cell r="AH16">
            <v>12.628941750923527</v>
          </cell>
          <cell r="AI16">
            <v>2.5257883501847056</v>
          </cell>
          <cell r="AJ16">
            <v>15.154730101108232</v>
          </cell>
          <cell r="AK16">
            <v>114994.09200720926</v>
          </cell>
          <cell r="AL16">
            <v>1379929.1040865111</v>
          </cell>
          <cell r="AM16">
            <v>21591198.720000003</v>
          </cell>
          <cell r="AO16">
            <v>1</v>
          </cell>
          <cell r="AQ16">
            <v>0</v>
          </cell>
          <cell r="AR16">
            <v>7303402.5668788636</v>
          </cell>
          <cell r="AT16">
            <v>805424.20717600011</v>
          </cell>
          <cell r="AU16">
            <v>827170.66076975199</v>
          </cell>
          <cell r="AV16">
            <v>849504.26861053519</v>
          </cell>
          <cell r="AW16">
            <v>870741.87532579852</v>
          </cell>
          <cell r="AX16">
            <v>892510.4222089434</v>
          </cell>
          <cell r="AY16">
            <v>914823.18276416697</v>
          </cell>
          <cell r="AZ16">
            <v>937693.76233327109</v>
          </cell>
          <cell r="BA16">
            <v>961136.10639160278</v>
          </cell>
          <cell r="BB16">
            <v>985164.50905139279</v>
          </cell>
          <cell r="BC16">
            <v>1009793.6217776776</v>
          </cell>
          <cell r="BE16">
            <v>3123998.7858325765</v>
          </cell>
          <cell r="BG16">
            <v>344516.71289609245</v>
          </cell>
          <cell r="BH16">
            <v>353818.66414428689</v>
          </cell>
          <cell r="BI16">
            <v>363371.76807618258</v>
          </cell>
          <cell r="BJ16">
            <v>372456.06227808713</v>
          </cell>
          <cell r="BK16">
            <v>381767.46383503929</v>
          </cell>
          <cell r="BL16">
            <v>391311.65043091524</v>
          </cell>
          <cell r="BM16">
            <v>401094.44169168809</v>
          </cell>
          <cell r="BN16">
            <v>411121.80273398024</v>
          </cell>
          <cell r="BO16">
            <v>421399.84780232969</v>
          </cell>
          <cell r="BP16">
            <v>431934.84399738791</v>
          </cell>
        </row>
        <row r="17">
          <cell r="E17" t="str">
            <v>Fausto Kinnisvara OÜTartu mnt 80p, TallinnStat üüripind</v>
          </cell>
          <cell r="F17">
            <v>4740</v>
          </cell>
          <cell r="G17">
            <v>107</v>
          </cell>
          <cell r="H17">
            <v>4847</v>
          </cell>
          <cell r="I17">
            <v>76.693978244474835</v>
          </cell>
          <cell r="K17">
            <v>8.1806910127439831</v>
          </cell>
          <cell r="L17">
            <v>9.5867472805593545E-2</v>
          </cell>
          <cell r="M17">
            <v>0.14060562678153721</v>
          </cell>
          <cell r="N17">
            <v>0.12782329707412474</v>
          </cell>
          <cell r="O17">
            <v>0.17895261590377462</v>
          </cell>
          <cell r="P17">
            <v>0.10225863765929979</v>
          </cell>
          <cell r="Q17">
            <v>1.917349456111871E-2</v>
          </cell>
          <cell r="S17">
            <v>8.8453721575294342</v>
          </cell>
          <cell r="T17">
            <v>42873.518847545165</v>
          </cell>
          <cell r="U17">
            <v>138.40000000000003</v>
          </cell>
          <cell r="W17">
            <v>0.70302813390768604</v>
          </cell>
          <cell r="X17">
            <v>3.0677591297789935</v>
          </cell>
          <cell r="Y17">
            <v>1.3421446192783097</v>
          </cell>
          <cell r="Z17">
            <v>1.4699679163524344</v>
          </cell>
          <cell r="AA17">
            <v>0.25564659414824947</v>
          </cell>
          <cell r="AB17">
            <v>1.2782329707412474E-2</v>
          </cell>
          <cell r="AD17">
            <v>3.783569593394092</v>
          </cell>
          <cell r="AE17">
            <v>18338.961819181164</v>
          </cell>
          <cell r="AF17">
            <v>59.199999999999996</v>
          </cell>
          <cell r="AH17">
            <v>12.628941750923527</v>
          </cell>
          <cell r="AI17">
            <v>2.5257883501847056</v>
          </cell>
          <cell r="AJ17">
            <v>15.154730101108232</v>
          </cell>
          <cell r="AK17">
            <v>73454.976800071599</v>
          </cell>
          <cell r="AL17">
            <v>881459.72160085919</v>
          </cell>
          <cell r="AM17">
            <v>13791847.680000003</v>
          </cell>
          <cell r="AO17">
            <v>1</v>
          </cell>
          <cell r="AQ17">
            <v>0</v>
          </cell>
          <cell r="AR17">
            <v>4665207.2010624465</v>
          </cell>
          <cell r="AT17">
            <v>514482.22617054195</v>
          </cell>
          <cell r="AU17">
            <v>528373.24627714651</v>
          </cell>
          <cell r="AV17">
            <v>542639.32392662938</v>
          </cell>
          <cell r="AW17">
            <v>556205.3070247951</v>
          </cell>
          <cell r="AX17">
            <v>570110.43970041489</v>
          </cell>
          <cell r="AY17">
            <v>584363.20069292525</v>
          </cell>
          <cell r="AZ17">
            <v>598972.28071024828</v>
          </cell>
          <cell r="BA17">
            <v>613946.58772800444</v>
          </cell>
          <cell r="BB17">
            <v>629295.25242120447</v>
          </cell>
          <cell r="BC17">
            <v>645027.63373173447</v>
          </cell>
          <cell r="BE17">
            <v>1995522.1553677518</v>
          </cell>
          <cell r="BG17">
            <v>220067.54183017398</v>
          </cell>
          <cell r="BH17">
            <v>226009.36545958868</v>
          </cell>
          <cell r="BI17">
            <v>232111.61832699756</v>
          </cell>
          <cell r="BJ17">
            <v>237914.40878517248</v>
          </cell>
          <cell r="BK17">
            <v>243862.26900480175</v>
          </cell>
          <cell r="BL17">
            <v>249958.82572992178</v>
          </cell>
          <cell r="BM17">
            <v>256207.79637316981</v>
          </cell>
          <cell r="BN17">
            <v>262612.99128249905</v>
          </cell>
          <cell r="BO17">
            <v>269178.31606456148</v>
          </cell>
          <cell r="BP17">
            <v>275907.7739661755</v>
          </cell>
        </row>
        <row r="18">
          <cell r="E18" t="str">
            <v>Fausto Kinnisvara OÜTartu mnt 80p, TallinnKoondpakkumine</v>
          </cell>
          <cell r="F18">
            <v>12160</v>
          </cell>
          <cell r="G18">
            <v>275</v>
          </cell>
          <cell r="H18">
            <v>12435</v>
          </cell>
          <cell r="I18">
            <v>76.693978244474835</v>
          </cell>
          <cell r="K18">
            <v>8.1806910127439831</v>
          </cell>
          <cell r="L18">
            <v>9.5867472805593545E-2</v>
          </cell>
          <cell r="M18">
            <v>0.14060562678153721</v>
          </cell>
          <cell r="N18">
            <v>0.12782329707412474</v>
          </cell>
          <cell r="O18">
            <v>0.17895261590377462</v>
          </cell>
          <cell r="P18">
            <v>0.10225863765929979</v>
          </cell>
          <cell r="Q18">
            <v>1.917349456111871E-2</v>
          </cell>
          <cell r="S18">
            <v>8.8453721575294342</v>
          </cell>
          <cell r="T18">
            <v>109992.20277887852</v>
          </cell>
          <cell r="U18">
            <v>138.40000000000003</v>
          </cell>
          <cell r="W18">
            <v>0.70302813390768604</v>
          </cell>
          <cell r="X18">
            <v>3.0677591297789935</v>
          </cell>
          <cell r="Y18">
            <v>1.3421446192783097</v>
          </cell>
          <cell r="Z18">
            <v>1.4699679163524344</v>
          </cell>
          <cell r="AA18">
            <v>0.25564659414824947</v>
          </cell>
          <cell r="AB18">
            <v>1.2782329707412474E-2</v>
          </cell>
          <cell r="AD18">
            <v>3.783569593394092</v>
          </cell>
          <cell r="AE18">
            <v>47048.687893855531</v>
          </cell>
          <cell r="AF18">
            <v>59.199999999999996</v>
          </cell>
          <cell r="AH18">
            <v>12.628941750923527</v>
          </cell>
          <cell r="AI18">
            <v>2.5257883501847056</v>
          </cell>
          <cell r="AJ18">
            <v>15.154730101108232</v>
          </cell>
          <cell r="AK18">
            <v>188449.06880728086</v>
          </cell>
          <cell r="AL18">
            <v>2261388.8256873703</v>
          </cell>
          <cell r="AM18">
            <v>35383046.400000006</v>
          </cell>
          <cell r="AO18">
            <v>1</v>
          </cell>
          <cell r="AQ18">
            <v>0</v>
          </cell>
          <cell r="AR18">
            <v>11968609.767941311</v>
          </cell>
          <cell r="AT18">
            <v>1319906.4333465423</v>
          </cell>
          <cell r="AU18">
            <v>1355543.9070468987</v>
          </cell>
          <cell r="AV18">
            <v>1392143.5925371649</v>
          </cell>
          <cell r="AW18">
            <v>1426947.1823505939</v>
          </cell>
          <cell r="AX18">
            <v>1462620.8619093585</v>
          </cell>
          <cell r="AY18">
            <v>1499186.3834570923</v>
          </cell>
          <cell r="AZ18">
            <v>1536666.0430435196</v>
          </cell>
          <cell r="BA18">
            <v>1575082.6941196076</v>
          </cell>
          <cell r="BB18">
            <v>1614459.7614725977</v>
          </cell>
          <cell r="BC18">
            <v>1654821.2555094126</v>
          </cell>
          <cell r="BE18">
            <v>5119520.9412003262</v>
          </cell>
          <cell r="BG18">
            <v>564584.25472626637</v>
          </cell>
          <cell r="BH18">
            <v>579828.02960387548</v>
          </cell>
          <cell r="BI18">
            <v>595483.38640318008</v>
          </cell>
          <cell r="BJ18">
            <v>610370.47106325952</v>
          </cell>
          <cell r="BK18">
            <v>625629.73283984093</v>
          </cell>
          <cell r="BL18">
            <v>641270.47616083687</v>
          </cell>
          <cell r="BM18">
            <v>657302.23806485778</v>
          </cell>
          <cell r="BN18">
            <v>673734.79401647917</v>
          </cell>
          <cell r="BO18">
            <v>690578.16386689106</v>
          </cell>
          <cell r="BP18">
            <v>707842.6179635633</v>
          </cell>
        </row>
        <row r="19">
          <cell r="E19" t="str">
            <v xml:space="preserve">BC 25 OÜVäike-Paala 1, TallinnMTA üüripind </v>
          </cell>
          <cell r="F19">
            <v>7430</v>
          </cell>
          <cell r="H19">
            <v>7430</v>
          </cell>
          <cell r="I19">
            <v>63.911648537062369</v>
          </cell>
          <cell r="K19">
            <v>11.440185088134164</v>
          </cell>
          <cell r="L19">
            <v>0.10289775414467042</v>
          </cell>
          <cell r="M19">
            <v>0.14060562678153721</v>
          </cell>
          <cell r="N19">
            <v>0.79889560671327964</v>
          </cell>
          <cell r="O19">
            <v>0.31955824268531186</v>
          </cell>
          <cell r="P19">
            <v>0</v>
          </cell>
          <cell r="Q19">
            <v>6.3911648537062372E-3</v>
          </cell>
          <cell r="R19">
            <v>0</v>
          </cell>
          <cell r="S19">
            <v>12.808533483312672</v>
          </cell>
          <cell r="T19">
            <v>95167.403781013156</v>
          </cell>
          <cell r="U19">
            <v>200.41000000000005</v>
          </cell>
          <cell r="W19">
            <v>6.3911648537062368E-2</v>
          </cell>
          <cell r="X19">
            <v>1.23988598161901</v>
          </cell>
          <cell r="Y19">
            <v>0.47933736402796778</v>
          </cell>
          <cell r="Z19">
            <v>0.69663696905397987</v>
          </cell>
          <cell r="AA19">
            <v>6.3911648537062368E-2</v>
          </cell>
          <cell r="AB19">
            <v>0.29399358327048686</v>
          </cell>
          <cell r="AC19">
            <v>0</v>
          </cell>
          <cell r="AD19">
            <v>1.5977912134265591</v>
          </cell>
          <cell r="AE19">
            <v>11871.588715759333</v>
          </cell>
          <cell r="AF19">
            <v>24.999999999999996</v>
          </cell>
          <cell r="AH19">
            <v>14.406324696739231</v>
          </cell>
          <cell r="AI19">
            <v>2.8812649393478464</v>
          </cell>
          <cell r="AJ19">
            <v>17.287589636087077</v>
          </cell>
          <cell r="AK19">
            <v>128446.79099612698</v>
          </cell>
          <cell r="AL19">
            <v>1541361.4919535238</v>
          </cell>
          <cell r="AM19">
            <v>24117066.720000006</v>
          </cell>
          <cell r="AO19">
            <v>0.6</v>
          </cell>
          <cell r="AQ19">
            <v>0</v>
          </cell>
          <cell r="AR19">
            <v>9910769.4540478941</v>
          </cell>
          <cell r="AT19">
            <v>1142008.8453721579</v>
          </cell>
          <cell r="AU19">
            <v>1160509.3886671867</v>
          </cell>
          <cell r="AV19">
            <v>1179309.6407635952</v>
          </cell>
          <cell r="AW19">
            <v>1196999.2853750491</v>
          </cell>
          <cell r="AX19">
            <v>1214954.2746556748</v>
          </cell>
          <cell r="AY19">
            <v>1233178.5887755097</v>
          </cell>
          <cell r="AZ19">
            <v>1251676.2676071422</v>
          </cell>
          <cell r="BA19">
            <v>1270451.4116212493</v>
          </cell>
          <cell r="BB19">
            <v>1289508.1827955679</v>
          </cell>
          <cell r="BC19">
            <v>1308850.8055375014</v>
          </cell>
          <cell r="BE19">
            <v>1291786.2273388656</v>
          </cell>
          <cell r="BG19">
            <v>142459.06458911201</v>
          </cell>
          <cell r="BH19">
            <v>146305.45933301802</v>
          </cell>
          <cell r="BI19">
            <v>150255.7067350095</v>
          </cell>
          <cell r="BJ19">
            <v>154012.09940338472</v>
          </cell>
          <cell r="BK19">
            <v>157862.40188846932</v>
          </cell>
          <cell r="BL19">
            <v>161808.96193568103</v>
          </cell>
          <cell r="BM19">
            <v>165854.18598407303</v>
          </cell>
          <cell r="BN19">
            <v>170000.54063367486</v>
          </cell>
          <cell r="BO19">
            <v>174250.55414951671</v>
          </cell>
          <cell r="BP19">
            <v>178606.81800325462</v>
          </cell>
        </row>
        <row r="20">
          <cell r="E20" t="str">
            <v>BC 25 OÜVäike-Paala 1, TallinnStat üüripind</v>
          </cell>
          <cell r="F20">
            <v>4918</v>
          </cell>
          <cell r="H20">
            <v>4918</v>
          </cell>
          <cell r="I20">
            <v>63.911648537062369</v>
          </cell>
          <cell r="K20">
            <v>11.440185088134164</v>
          </cell>
          <cell r="L20">
            <v>0.10289775414467042</v>
          </cell>
          <cell r="M20">
            <v>0.14060562678153721</v>
          </cell>
          <cell r="N20">
            <v>0.79889560671327964</v>
          </cell>
          <cell r="O20">
            <v>0.31955824268531186</v>
          </cell>
          <cell r="P20">
            <v>0</v>
          </cell>
          <cell r="Q20">
            <v>6.3911648537062372E-3</v>
          </cell>
          <cell r="R20">
            <v>0</v>
          </cell>
          <cell r="S20">
            <v>12.808533483312672</v>
          </cell>
          <cell r="T20">
            <v>62992.367670931722</v>
          </cell>
          <cell r="U20">
            <v>200.41000000000005</v>
          </cell>
          <cell r="W20">
            <v>6.3911648537062368E-2</v>
          </cell>
          <cell r="X20">
            <v>1.23988598161901</v>
          </cell>
          <cell r="Y20">
            <v>0.47933736402796778</v>
          </cell>
          <cell r="Z20">
            <v>0.69663696905397987</v>
          </cell>
          <cell r="AA20">
            <v>6.3911648537062368E-2</v>
          </cell>
          <cell r="AB20">
            <v>0.29399358327048686</v>
          </cell>
          <cell r="AC20">
            <v>0</v>
          </cell>
          <cell r="AD20">
            <v>1.5977912134265591</v>
          </cell>
          <cell r="AE20">
            <v>7857.9371876318173</v>
          </cell>
          <cell r="AF20">
            <v>24.999999999999996</v>
          </cell>
          <cell r="AH20">
            <v>14.406324696739231</v>
          </cell>
          <cell r="AI20">
            <v>2.8812649393478464</v>
          </cell>
          <cell r="AJ20">
            <v>17.287589636087077</v>
          </cell>
          <cell r="AK20">
            <v>85020.365830276249</v>
          </cell>
          <cell r="AL20">
            <v>1020244.389963315</v>
          </cell>
          <cell r="AM20">
            <v>15963355.872000003</v>
          </cell>
          <cell r="AO20">
            <v>0.6</v>
          </cell>
          <cell r="AQ20">
            <v>0</v>
          </cell>
          <cell r="AR20">
            <v>6560049.0141329141</v>
          </cell>
          <cell r="AT20">
            <v>755908.41205118061</v>
          </cell>
          <cell r="AU20">
            <v>768154.12832640973</v>
          </cell>
          <cell r="AV20">
            <v>780598.22520529758</v>
          </cell>
          <cell r="AW20">
            <v>792307.19858337694</v>
          </cell>
          <cell r="AX20">
            <v>804191.80656212755</v>
          </cell>
          <cell r="AY20">
            <v>816254.68366055936</v>
          </cell>
          <cell r="AZ20">
            <v>828498.50391546765</v>
          </cell>
          <cell r="BA20">
            <v>840925.98147419957</v>
          </cell>
          <cell r="BB20">
            <v>853539.87119631248</v>
          </cell>
          <cell r="BC20">
            <v>866342.96926425712</v>
          </cell>
          <cell r="BE20">
            <v>855047.73432739475</v>
          </cell>
          <cell r="BG20">
            <v>94295.246251581804</v>
          </cell>
          <cell r="BH20">
            <v>96841.217900374511</v>
          </cell>
          <cell r="BI20">
            <v>99455.930783684613</v>
          </cell>
          <cell r="BJ20">
            <v>101942.32905327671</v>
          </cell>
          <cell r="BK20">
            <v>104490.88727960862</v>
          </cell>
          <cell r="BL20">
            <v>107103.15946159883</v>
          </cell>
          <cell r="BM20">
            <v>109780.73844813879</v>
          </cell>
          <cell r="BN20">
            <v>112525.25690934225</v>
          </cell>
          <cell r="BO20">
            <v>115338.3883320758</v>
          </cell>
          <cell r="BP20">
            <v>118221.84804037769</v>
          </cell>
        </row>
        <row r="21">
          <cell r="E21" t="str">
            <v>BC 25 OÜVäike-Paala 1, TallinnKoondpakkumine</v>
          </cell>
          <cell r="F21">
            <v>12348</v>
          </cell>
          <cell r="H21">
            <v>12348</v>
          </cell>
          <cell r="I21">
            <v>63.911648537062369</v>
          </cell>
          <cell r="K21">
            <v>11.440185088134164</v>
          </cell>
          <cell r="L21">
            <v>0.10289775414467042</v>
          </cell>
          <cell r="M21">
            <v>0.14060562678153721</v>
          </cell>
          <cell r="N21">
            <v>0.79889560671327964</v>
          </cell>
          <cell r="O21">
            <v>0.31955824268531186</v>
          </cell>
          <cell r="P21">
            <v>0</v>
          </cell>
          <cell r="Q21">
            <v>6.3911648537062372E-3</v>
          </cell>
          <cell r="R21">
            <v>0</v>
          </cell>
          <cell r="S21">
            <v>12.808533483312672</v>
          </cell>
          <cell r="T21">
            <v>158159.77145194486</v>
          </cell>
          <cell r="U21">
            <v>200.41000000000005</v>
          </cell>
          <cell r="W21">
            <v>6.3911648537062368E-2</v>
          </cell>
          <cell r="X21">
            <v>1.23988598161901</v>
          </cell>
          <cell r="Y21">
            <v>0.47933736402796778</v>
          </cell>
          <cell r="Z21">
            <v>0.69663696905397987</v>
          </cell>
          <cell r="AA21">
            <v>6.3911648537062368E-2</v>
          </cell>
          <cell r="AB21">
            <v>0.29399358327048686</v>
          </cell>
          <cell r="AC21">
            <v>0</v>
          </cell>
          <cell r="AD21">
            <v>1.5977912134265591</v>
          </cell>
          <cell r="AE21">
            <v>19729.52590339115</v>
          </cell>
          <cell r="AF21">
            <v>24.999999999999996</v>
          </cell>
          <cell r="AH21">
            <v>14.406324696739231</v>
          </cell>
          <cell r="AI21">
            <v>2.8812649393478464</v>
          </cell>
          <cell r="AJ21">
            <v>17.287589636087077</v>
          </cell>
          <cell r="AK21">
            <v>213467.15682640322</v>
          </cell>
          <cell r="AL21">
            <v>2561605.8819168387</v>
          </cell>
          <cell r="AM21">
            <v>40080422.592000008</v>
          </cell>
          <cell r="AO21">
            <v>0.6</v>
          </cell>
          <cell r="AQ21">
            <v>0</v>
          </cell>
          <cell r="AR21">
            <v>16470818.468180809</v>
          </cell>
          <cell r="AT21">
            <v>1897917.2574233385</v>
          </cell>
          <cell r="AU21">
            <v>1928663.5169935965</v>
          </cell>
          <cell r="AV21">
            <v>1959907.8659688926</v>
          </cell>
          <cell r="AW21">
            <v>1989306.4839584257</v>
          </cell>
          <cell r="AX21">
            <v>2019146.0812178019</v>
          </cell>
          <cell r="AY21">
            <v>2049433.2724360686</v>
          </cell>
          <cell r="AZ21">
            <v>2080174.7715226095</v>
          </cell>
          <cell r="BA21">
            <v>2111377.3930954486</v>
          </cell>
          <cell r="BB21">
            <v>2143048.0539918803</v>
          </cell>
          <cell r="BC21">
            <v>2175193.7748017581</v>
          </cell>
          <cell r="BE21">
            <v>2146833.9616662604</v>
          </cell>
          <cell r="BG21">
            <v>236754.3108406938</v>
          </cell>
          <cell r="BH21">
            <v>243146.67723339252</v>
          </cell>
          <cell r="BI21">
            <v>249711.6375186941</v>
          </cell>
          <cell r="BJ21">
            <v>255954.42845666144</v>
          </cell>
          <cell r="BK21">
            <v>262353.28916807793</v>
          </cell>
          <cell r="BL21">
            <v>268912.12139727984</v>
          </cell>
          <cell r="BM21">
            <v>275634.92443221179</v>
          </cell>
          <cell r="BN21">
            <v>282525.79754301708</v>
          </cell>
          <cell r="BO21">
            <v>289588.94248159247</v>
          </cell>
          <cell r="BP21">
            <v>296828.66604363226</v>
          </cell>
        </row>
        <row r="22">
          <cell r="E22" t="str">
            <v>FB Baltic Holding OÜLiimi tn 4, TallinnKoondpakkumine</v>
          </cell>
          <cell r="F22">
            <v>12418</v>
          </cell>
          <cell r="G22">
            <v>260</v>
          </cell>
          <cell r="H22">
            <v>12678</v>
          </cell>
          <cell r="I22">
            <v>25.64</v>
          </cell>
          <cell r="K22">
            <v>8.89</v>
          </cell>
          <cell r="L22">
            <v>0.08</v>
          </cell>
          <cell r="M22">
            <v>0.14000000000000001</v>
          </cell>
          <cell r="N22">
            <v>0.76</v>
          </cell>
          <cell r="O22">
            <v>0.02</v>
          </cell>
          <cell r="P22">
            <v>0.05</v>
          </cell>
          <cell r="Q22">
            <v>0.03</v>
          </cell>
          <cell r="R22">
            <v>-5.9993689856447929E-3</v>
          </cell>
          <cell r="S22">
            <v>9.9640006310143558</v>
          </cell>
          <cell r="T22">
            <v>126323.6</v>
          </cell>
          <cell r="U22">
            <v>155.90273227322922</v>
          </cell>
          <cell r="W22">
            <v>0.82</v>
          </cell>
          <cell r="X22">
            <v>4.6800000000000006</v>
          </cell>
          <cell r="Y22">
            <v>3.5</v>
          </cell>
          <cell r="Z22">
            <v>1.1100000000000001</v>
          </cell>
          <cell r="AA22">
            <v>7.0000000000000007E-2</v>
          </cell>
          <cell r="AB22">
            <v>0.03</v>
          </cell>
          <cell r="AC22">
            <v>-8.333333333334636E-3</v>
          </cell>
          <cell r="AD22">
            <v>5.5216666666666665</v>
          </cell>
          <cell r="AE22">
            <v>70003.69</v>
          </cell>
          <cell r="AF22">
            <v>86.395309666666662</v>
          </cell>
          <cell r="AH22">
            <v>15.485667297681022</v>
          </cell>
          <cell r="AI22">
            <v>3.0971334595362046</v>
          </cell>
          <cell r="AJ22">
            <v>18.582800757217228</v>
          </cell>
          <cell r="AK22">
            <v>235592.74800000002</v>
          </cell>
          <cell r="AL22">
            <v>2827112.9760000003</v>
          </cell>
          <cell r="AM22">
            <v>44234705.890281603</v>
          </cell>
          <cell r="AO22">
            <v>1</v>
          </cell>
          <cell r="AQ22">
            <v>0</v>
          </cell>
          <cell r="AR22">
            <v>13745682.281870259</v>
          </cell>
          <cell r="AT22">
            <v>1515883.2000000002</v>
          </cell>
          <cell r="AU22">
            <v>1556812.0464000001</v>
          </cell>
          <cell r="AV22">
            <v>1598845.9716528</v>
          </cell>
          <cell r="AW22">
            <v>1638817.1209441198</v>
          </cell>
          <cell r="AX22">
            <v>1679787.5489677226</v>
          </cell>
          <cell r="AY22">
            <v>1721782.2376919156</v>
          </cell>
          <cell r="AZ22">
            <v>1764826.7936342133</v>
          </cell>
          <cell r="BA22">
            <v>1808947.4634750686</v>
          </cell>
          <cell r="BB22">
            <v>1854171.1500619452</v>
          </cell>
          <cell r="BC22">
            <v>1900525.4288134936</v>
          </cell>
          <cell r="BE22">
            <v>7617329.4720744044</v>
          </cell>
          <cell r="BG22">
            <v>840044.28</v>
          </cell>
          <cell r="BH22">
            <v>862725.47555999993</v>
          </cell>
          <cell r="BI22">
            <v>886019.06340011989</v>
          </cell>
          <cell r="BJ22">
            <v>908169.53998512286</v>
          </cell>
          <cell r="BK22">
            <v>930873.77848475089</v>
          </cell>
          <cell r="BL22">
            <v>954145.62294686958</v>
          </cell>
          <cell r="BM22">
            <v>977999.26352054125</v>
          </cell>
          <cell r="BN22">
            <v>1002449.2451085547</v>
          </cell>
          <cell r="BO22">
            <v>1027510.4762362685</v>
          </cell>
          <cell r="BP22">
            <v>1053198.2381421751</v>
          </cell>
        </row>
        <row r="23">
          <cell r="E23" t="str">
            <v>Kaamos Kinnisvara OÜ / Kaamos Ehitus OÜ / Vindor Holding OÜTatari 51, TallinnStat üüripind</v>
          </cell>
          <cell r="F23">
            <v>4626</v>
          </cell>
          <cell r="G23">
            <v>0</v>
          </cell>
          <cell r="H23">
            <v>4626</v>
          </cell>
          <cell r="I23">
            <v>25</v>
          </cell>
          <cell r="K23">
            <v>5.3589917298326792</v>
          </cell>
          <cell r="L23">
            <v>0.114</v>
          </cell>
          <cell r="M23">
            <v>0.20800000000000002</v>
          </cell>
          <cell r="N23">
            <v>0.35</v>
          </cell>
          <cell r="O23">
            <v>0.33250000000000002</v>
          </cell>
          <cell r="P23">
            <v>1.981514388351252</v>
          </cell>
          <cell r="Q23">
            <v>1.4999999999999999E-2</v>
          </cell>
          <cell r="S23">
            <v>8.3600061181839322</v>
          </cell>
          <cell r="T23">
            <v>38673.388302718871</v>
          </cell>
          <cell r="U23">
            <v>130.8056717287767</v>
          </cell>
          <cell r="W23">
            <v>0.65</v>
          </cell>
          <cell r="X23">
            <v>2.02</v>
          </cell>
          <cell r="Y23">
            <v>1.4</v>
          </cell>
          <cell r="Z23">
            <v>0.45</v>
          </cell>
          <cell r="AA23">
            <v>0.17</v>
          </cell>
          <cell r="AB23">
            <v>1.4999999999999999E-2</v>
          </cell>
          <cell r="AD23">
            <v>2.6850000000000001</v>
          </cell>
          <cell r="AE23">
            <v>12420.81</v>
          </cell>
          <cell r="AF23">
            <v>42.011120999999996</v>
          </cell>
          <cell r="AH23">
            <v>11.045006118183933</v>
          </cell>
          <cell r="AI23">
            <v>2.2090012236367866</v>
          </cell>
          <cell r="AJ23">
            <v>13.254007341820719</v>
          </cell>
          <cell r="AK23">
            <v>61313.037963262643</v>
          </cell>
          <cell r="AL23">
            <v>735756.45555915171</v>
          </cell>
          <cell r="AM23">
            <v>11512086.957551822</v>
          </cell>
          <cell r="AO23">
            <v>1</v>
          </cell>
          <cell r="AQ23">
            <v>0</v>
          </cell>
          <cell r="AR23">
            <v>4208177.3189852992</v>
          </cell>
          <cell r="AT23">
            <v>464080.65963262646</v>
          </cell>
          <cell r="AU23">
            <v>476610.83744270733</v>
          </cell>
          <cell r="AV23">
            <v>489479.33005366038</v>
          </cell>
          <cell r="AW23">
            <v>501716.31330500182</v>
          </cell>
          <cell r="AX23">
            <v>514259.2211376268</v>
          </cell>
          <cell r="AY23">
            <v>527115.70166606747</v>
          </cell>
          <cell r="AZ23">
            <v>540293.59420771908</v>
          </cell>
          <cell r="BA23">
            <v>553800.93406291201</v>
          </cell>
          <cell r="BB23">
            <v>567645.95741448482</v>
          </cell>
          <cell r="BC23">
            <v>581837.10634984693</v>
          </cell>
          <cell r="BE23">
            <v>1351548.7837860617</v>
          </cell>
          <cell r="BG23">
            <v>149049.72</v>
          </cell>
          <cell r="BH23">
            <v>153074.06243999998</v>
          </cell>
          <cell r="BI23">
            <v>157207.06212587998</v>
          </cell>
          <cell r="BJ23">
            <v>161137.23867902695</v>
          </cell>
          <cell r="BK23">
            <v>165165.66964600261</v>
          </cell>
          <cell r="BL23">
            <v>169294.81138715267</v>
          </cell>
          <cell r="BM23">
            <v>173527.18167183147</v>
          </cell>
          <cell r="BN23">
            <v>177865.36121362724</v>
          </cell>
          <cell r="BO23">
            <v>182311.99524396792</v>
          </cell>
          <cell r="BP23">
            <v>186869.79512506709</v>
          </cell>
        </row>
        <row r="24">
          <cell r="E24" t="str">
            <v>Kawe Group AS / Ühiselamu Projekt OÜPärnu mnt 156/Vaari 1, TallinnKoondpakkumine</v>
          </cell>
          <cell r="F24">
            <v>12114</v>
          </cell>
          <cell r="H24">
            <v>12114</v>
          </cell>
          <cell r="I24">
            <v>32</v>
          </cell>
          <cell r="K24">
            <v>10.5</v>
          </cell>
          <cell r="L24">
            <v>1.2</v>
          </cell>
          <cell r="S24">
            <v>11.7</v>
          </cell>
          <cell r="T24">
            <v>141733.79999999999</v>
          </cell>
          <cell r="U24">
            <v>183.06521999999998</v>
          </cell>
          <cell r="X24">
            <v>0</v>
          </cell>
          <cell r="AB24">
            <v>0.05</v>
          </cell>
          <cell r="AD24">
            <v>0.05</v>
          </cell>
          <cell r="AE24">
            <v>605.70000000000005</v>
          </cell>
          <cell r="AF24">
            <v>0.78232999999999997</v>
          </cell>
          <cell r="AH24">
            <v>11.75</v>
          </cell>
          <cell r="AI24">
            <v>2.35</v>
          </cell>
          <cell r="AJ24">
            <v>14.1</v>
          </cell>
          <cell r="AK24">
            <v>170807.4</v>
          </cell>
          <cell r="AL24">
            <v>2049688.7999999998</v>
          </cell>
          <cell r="AM24">
            <v>32070660.778079994</v>
          </cell>
          <cell r="AO24">
            <v>1</v>
          </cell>
          <cell r="AP24">
            <v>827143.91999999993</v>
          </cell>
          <cell r="AQ24">
            <v>5.6899999999999986</v>
          </cell>
          <cell r="AR24">
            <v>15422516.326340785</v>
          </cell>
          <cell r="AT24">
            <v>1700805.5999999999</v>
          </cell>
          <cell r="AU24">
            <v>1746727.3511999997</v>
          </cell>
          <cell r="AV24">
            <v>1793888.9896823994</v>
          </cell>
          <cell r="AW24">
            <v>1838736.2144244593</v>
          </cell>
          <cell r="AX24">
            <v>1884704.6197850707</v>
          </cell>
          <cell r="AY24">
            <v>1931822.2352796972</v>
          </cell>
          <cell r="AZ24">
            <v>1980117.7911616894</v>
          </cell>
          <cell r="BA24">
            <v>2029620.7359407316</v>
          </cell>
          <cell r="BB24">
            <v>2080361.2543392498</v>
          </cell>
          <cell r="BC24">
            <v>2132370.2856977307</v>
          </cell>
          <cell r="BE24">
            <v>7566260.1464270186</v>
          </cell>
          <cell r="BG24">
            <v>834412.32</v>
          </cell>
          <cell r="BH24">
            <v>856941.45263999992</v>
          </cell>
          <cell r="BI24">
            <v>880078.87186127983</v>
          </cell>
          <cell r="BJ24">
            <v>902080.84365781175</v>
          </cell>
          <cell r="BK24">
            <v>924632.86474925699</v>
          </cell>
          <cell r="BL24">
            <v>947748.68636798835</v>
          </cell>
          <cell r="BM24">
            <v>971442.403527188</v>
          </cell>
          <cell r="BN24">
            <v>995728.46361536765</v>
          </cell>
          <cell r="BO24">
            <v>1020621.6752057518</v>
          </cell>
          <cell r="BP24">
            <v>1046137.2170858955</v>
          </cell>
        </row>
        <row r="25">
          <cell r="E25" t="str">
            <v>Kawe Group AS / Ühiselamu Projekt OÜPärnu mnt 156/Vaari 1, TallinnStat üüripind</v>
          </cell>
          <cell r="F25">
            <v>4733</v>
          </cell>
          <cell r="H25">
            <v>4733</v>
          </cell>
          <cell r="I25">
            <v>32</v>
          </cell>
          <cell r="K25">
            <v>12.6</v>
          </cell>
          <cell r="L25">
            <v>1.2</v>
          </cell>
          <cell r="S25">
            <v>13.799999999999999</v>
          </cell>
          <cell r="T25">
            <v>65315.399999999994</v>
          </cell>
          <cell r="U25">
            <v>215.92307999999997</v>
          </cell>
          <cell r="X25">
            <v>0</v>
          </cell>
          <cell r="AB25">
            <v>0.05</v>
          </cell>
          <cell r="AD25">
            <v>0.05</v>
          </cell>
          <cell r="AE25">
            <v>236.65</v>
          </cell>
          <cell r="AF25">
            <v>0.78232999999999997</v>
          </cell>
          <cell r="AH25">
            <v>13.85</v>
          </cell>
          <cell r="AI25">
            <v>2.77</v>
          </cell>
          <cell r="AJ25">
            <v>16.62</v>
          </cell>
          <cell r="AK25">
            <v>78662.460000000006</v>
          </cell>
          <cell r="AL25">
            <v>943949.52</v>
          </cell>
          <cell r="AM25">
            <v>14769600.559632</v>
          </cell>
          <cell r="AO25">
            <v>1</v>
          </cell>
          <cell r="AP25">
            <v>267899.66743803769</v>
          </cell>
          <cell r="AQ25">
            <v>4.7168756151496174</v>
          </cell>
          <cell r="AR25">
            <v>7107181.3700153315</v>
          </cell>
          <cell r="AT25">
            <v>783784.79999999993</v>
          </cell>
          <cell r="AU25">
            <v>804946.98959999986</v>
          </cell>
          <cell r="AV25">
            <v>826680.55831919983</v>
          </cell>
          <cell r="AW25">
            <v>847347.5722771798</v>
          </cell>
          <cell r="AX25">
            <v>868531.26158410928</v>
          </cell>
          <cell r="AY25">
            <v>890244.54312371195</v>
          </cell>
          <cell r="AZ25">
            <v>912500.65670180472</v>
          </cell>
          <cell r="BA25">
            <v>935313.17311934975</v>
          </cell>
          <cell r="BB25">
            <v>958696.00244733342</v>
          </cell>
          <cell r="BC25">
            <v>982663.40250851668</v>
          </cell>
          <cell r="BE25">
            <v>2455003.5916791111</v>
          </cell>
          <cell r="BG25">
            <v>270739.46743803768</v>
          </cell>
          <cell r="BH25">
            <v>278049.43305886467</v>
          </cell>
          <cell r="BI25">
            <v>285556.76775145397</v>
          </cell>
          <cell r="BJ25">
            <v>292695.6869452403</v>
          </cell>
          <cell r="BK25">
            <v>300013.0791188713</v>
          </cell>
          <cell r="BL25">
            <v>307513.40609684307</v>
          </cell>
          <cell r="BM25">
            <v>315201.2412492641</v>
          </cell>
          <cell r="BN25">
            <v>323081.27228049567</v>
          </cell>
          <cell r="BO25">
            <v>331158.30408750806</v>
          </cell>
          <cell r="BP25">
            <v>339437.26168969576</v>
          </cell>
        </row>
        <row r="26">
          <cell r="E26" t="str">
            <v>Ambler Properties OÜEndla 15/Lõkke 2, TallinnStat üüripind</v>
          </cell>
          <cell r="F26">
            <v>4879</v>
          </cell>
          <cell r="G26">
            <v>0</v>
          </cell>
          <cell r="H26">
            <v>4879</v>
          </cell>
          <cell r="I26">
            <v>20</v>
          </cell>
          <cell r="K26">
            <v>5</v>
          </cell>
          <cell r="L26">
            <v>1</v>
          </cell>
          <cell r="M26">
            <v>1</v>
          </cell>
          <cell r="N26">
            <v>0.5</v>
          </cell>
          <cell r="O26">
            <v>0.5</v>
          </cell>
          <cell r="P26">
            <v>0.5</v>
          </cell>
          <cell r="Q26">
            <v>0.5</v>
          </cell>
          <cell r="S26">
            <v>9</v>
          </cell>
          <cell r="T26">
            <v>43911</v>
          </cell>
          <cell r="U26">
            <v>140.8194</v>
          </cell>
          <cell r="W26">
            <v>0.7</v>
          </cell>
          <cell r="X26">
            <v>1.3</v>
          </cell>
          <cell r="Y26">
            <v>0.6</v>
          </cell>
          <cell r="Z26">
            <v>0.5</v>
          </cell>
          <cell r="AA26">
            <v>0.2</v>
          </cell>
          <cell r="AB26">
            <v>2</v>
          </cell>
          <cell r="AD26">
            <v>4</v>
          </cell>
          <cell r="AE26">
            <v>19516</v>
          </cell>
          <cell r="AF26">
            <v>62.586399999999998</v>
          </cell>
          <cell r="AH26">
            <v>13</v>
          </cell>
          <cell r="AI26">
            <v>2.6</v>
          </cell>
          <cell r="AJ26">
            <v>15.6</v>
          </cell>
          <cell r="AK26">
            <v>76112.399999999994</v>
          </cell>
          <cell r="AL26">
            <v>913348.79999999993</v>
          </cell>
          <cell r="AM26">
            <v>14290803.334079998</v>
          </cell>
          <cell r="AO26">
            <v>1</v>
          </cell>
          <cell r="AQ26">
            <v>0</v>
          </cell>
          <cell r="AR26">
            <v>4778098.9037614902</v>
          </cell>
          <cell r="AT26">
            <v>526932</v>
          </cell>
          <cell r="AU26">
            <v>541159.16399999999</v>
          </cell>
          <cell r="AV26">
            <v>555770.46142799989</v>
          </cell>
          <cell r="AW26">
            <v>569664.72296369984</v>
          </cell>
          <cell r="AX26">
            <v>583906.34103779227</v>
          </cell>
          <cell r="AY26">
            <v>598503.99956373707</v>
          </cell>
          <cell r="AZ26">
            <v>613466.59955283045</v>
          </cell>
          <cell r="BA26">
            <v>628803.26454165112</v>
          </cell>
          <cell r="BB26">
            <v>644523.34615519235</v>
          </cell>
          <cell r="BC26">
            <v>660636.42980907205</v>
          </cell>
          <cell r="BE26">
            <v>2123599.5127828843</v>
          </cell>
          <cell r="BG26">
            <v>234192</v>
          </cell>
          <cell r="BH26">
            <v>240515.18399999998</v>
          </cell>
          <cell r="BI26">
            <v>247009.09396799997</v>
          </cell>
          <cell r="BJ26">
            <v>253184.32131719994</v>
          </cell>
          <cell r="BK26">
            <v>259513.92935012991</v>
          </cell>
          <cell r="BL26">
            <v>266001.77758388314</v>
          </cell>
          <cell r="BM26">
            <v>272651.8220234802</v>
          </cell>
          <cell r="BN26">
            <v>279468.1175740672</v>
          </cell>
          <cell r="BO26">
            <v>286454.82051341888</v>
          </cell>
          <cell r="BP26">
            <v>293616.19102625432</v>
          </cell>
        </row>
        <row r="27">
          <cell r="E27" t="str">
            <v>ViaCerta OÜTartu mnt 83, TallinnStat üüripind</v>
          </cell>
          <cell r="F27">
            <v>4634.8999999999996</v>
          </cell>
          <cell r="H27">
            <v>4634.8999999999996</v>
          </cell>
          <cell r="I27">
            <v>25.108147639560215</v>
          </cell>
          <cell r="K27">
            <v>11.184538493985915</v>
          </cell>
          <cell r="L27">
            <v>0.12782329707412474</v>
          </cell>
          <cell r="M27">
            <v>0.38346989122237418</v>
          </cell>
          <cell r="N27">
            <v>0.31955824268531186</v>
          </cell>
          <cell r="O27">
            <v>6.3911648537062368E-2</v>
          </cell>
          <cell r="P27">
            <v>6.3911648537062368E-2</v>
          </cell>
          <cell r="Q27">
            <v>1.2782329707412474E-2</v>
          </cell>
          <cell r="S27">
            <v>12.155995551749266</v>
          </cell>
          <cell r="T27">
            <v>56341.823782802669</v>
          </cell>
          <cell r="U27">
            <v>190.20000000000005</v>
          </cell>
          <cell r="W27">
            <v>0.7349839581762172</v>
          </cell>
          <cell r="X27">
            <v>2.2369076987971828</v>
          </cell>
          <cell r="Y27">
            <v>1.4060562678153721</v>
          </cell>
          <cell r="Z27">
            <v>0.63911648537062371</v>
          </cell>
          <cell r="AA27">
            <v>0.19173494561118709</v>
          </cell>
          <cell r="AB27">
            <v>2.5564659414824949E-2</v>
          </cell>
          <cell r="AD27">
            <v>2.9974563163882251</v>
          </cell>
          <cell r="AE27">
            <v>13892.910280827784</v>
          </cell>
          <cell r="AF27">
            <v>46.9</v>
          </cell>
          <cell r="AH27">
            <v>15.153451868137491</v>
          </cell>
          <cell r="AI27">
            <v>3.0306903736274986</v>
          </cell>
          <cell r="AJ27">
            <v>18.184142241764988</v>
          </cell>
          <cell r="AK27">
            <v>84281.680876356535</v>
          </cell>
          <cell r="AL27">
            <v>1011380.1705162784</v>
          </cell>
          <cell r="AM27">
            <v>15824660.976</v>
          </cell>
          <cell r="AO27">
            <v>1</v>
          </cell>
          <cell r="AQ27">
            <v>0</v>
          </cell>
          <cell r="AR27">
            <v>6130737.3198636435</v>
          </cell>
          <cell r="AT27">
            <v>676101.88539363199</v>
          </cell>
          <cell r="AU27">
            <v>694356.63629925996</v>
          </cell>
          <cell r="AV27">
            <v>713104.26547933987</v>
          </cell>
          <cell r="AW27">
            <v>730931.87211632333</v>
          </cell>
          <cell r="AX27">
            <v>749205.16891923139</v>
          </cell>
          <cell r="AY27">
            <v>767935.29814221209</v>
          </cell>
          <cell r="AZ27">
            <v>787133.68059576734</v>
          </cell>
          <cell r="BA27">
            <v>806812.02261066146</v>
          </cell>
          <cell r="BB27">
            <v>826982.32317592797</v>
          </cell>
          <cell r="BC27">
            <v>847656.88125532609</v>
          </cell>
          <cell r="BE27">
            <v>1511732.8091567024</v>
          </cell>
          <cell r="BG27">
            <v>166714.92336993341</v>
          </cell>
          <cell r="BH27">
            <v>171216.22630092161</v>
          </cell>
          <cell r="BI27">
            <v>175839.06441104648</v>
          </cell>
          <cell r="BJ27">
            <v>180235.04102132263</v>
          </cell>
          <cell r="BK27">
            <v>184740.91704685567</v>
          </cell>
          <cell r="BL27">
            <v>189359.43997302704</v>
          </cell>
          <cell r="BM27">
            <v>194093.42597235271</v>
          </cell>
          <cell r="BN27">
            <v>198945.76162166151</v>
          </cell>
          <cell r="BO27">
            <v>203919.40566220303</v>
          </cell>
          <cell r="BP27">
            <v>209017.39080375808</v>
          </cell>
        </row>
        <row r="28">
          <cell r="E28" t="str">
            <v>Solution Management OÜMustamäe tee 24Stat üüripind</v>
          </cell>
          <cell r="F28">
            <v>4829</v>
          </cell>
          <cell r="H28">
            <v>4829</v>
          </cell>
          <cell r="I28">
            <v>9.5867472805593543</v>
          </cell>
          <cell r="K28">
            <v>11.823654979356538</v>
          </cell>
          <cell r="L28">
            <v>0.12782329707412474</v>
          </cell>
          <cell r="M28">
            <v>0.44738153975943656</v>
          </cell>
          <cell r="N28">
            <v>0.31955824268531186</v>
          </cell>
          <cell r="O28">
            <v>0.19173494561118709</v>
          </cell>
          <cell r="P28">
            <v>0.19173494561118709</v>
          </cell>
          <cell r="Q28">
            <v>1.2782329707412474E-2</v>
          </cell>
          <cell r="S28">
            <v>13.114670279805202</v>
          </cell>
          <cell r="T28">
            <v>63330.742781179317</v>
          </cell>
          <cell r="U28">
            <v>205.20000000000005</v>
          </cell>
          <cell r="W28">
            <v>0.75096187031048278</v>
          </cell>
          <cell r="X28">
            <v>3.7068756151496176</v>
          </cell>
          <cell r="Y28">
            <v>2.5564659414824948</v>
          </cell>
          <cell r="Z28">
            <v>0.95867472805593557</v>
          </cell>
          <cell r="AA28">
            <v>0.19173494561118709</v>
          </cell>
          <cell r="AB28">
            <v>1.2782329707412474E-2</v>
          </cell>
          <cell r="AD28">
            <v>4.4706198151675132</v>
          </cell>
          <cell r="AE28">
            <v>21588.623087443921</v>
          </cell>
          <cell r="AF28">
            <v>69.95</v>
          </cell>
          <cell r="AH28">
            <v>17.585290094972713</v>
          </cell>
          <cell r="AI28">
            <v>3.5170580189945428</v>
          </cell>
          <cell r="AJ28">
            <v>21.102348113967256</v>
          </cell>
          <cell r="AK28">
            <v>101903.23904234788</v>
          </cell>
          <cell r="AL28">
            <v>1222838.8685081745</v>
          </cell>
          <cell r="AM28">
            <v>19133270.640000004</v>
          </cell>
          <cell r="AO28">
            <v>1</v>
          </cell>
          <cell r="AQ28">
            <v>0</v>
          </cell>
          <cell r="AR28">
            <v>6891224.3551081456</v>
          </cell>
          <cell r="AT28">
            <v>759968.9133741518</v>
          </cell>
          <cell r="AU28">
            <v>780488.07403525384</v>
          </cell>
          <cell r="AV28">
            <v>801561.25203420559</v>
          </cell>
          <cell r="AW28">
            <v>821600.2833350607</v>
          </cell>
          <cell r="AX28">
            <v>842140.2904184371</v>
          </cell>
          <cell r="AY28">
            <v>863193.79767889797</v>
          </cell>
          <cell r="AZ28">
            <v>884773.64262087038</v>
          </cell>
          <cell r="BA28">
            <v>906892.98368639208</v>
          </cell>
          <cell r="BB28">
            <v>929565.30827855179</v>
          </cell>
          <cell r="BC28">
            <v>952804.44098551548</v>
          </cell>
          <cell r="BE28">
            <v>2349128.3803109881</v>
          </cell>
          <cell r="BG28">
            <v>259063.47704932705</v>
          </cell>
          <cell r="BH28">
            <v>266058.19092965883</v>
          </cell>
          <cell r="BI28">
            <v>273241.7620847596</v>
          </cell>
          <cell r="BJ28">
            <v>280072.80613687856</v>
          </cell>
          <cell r="BK28">
            <v>287074.62629030051</v>
          </cell>
          <cell r="BL28">
            <v>294251.49194755801</v>
          </cell>
          <cell r="BM28">
            <v>301607.77924624691</v>
          </cell>
          <cell r="BN28">
            <v>309147.97372740303</v>
          </cell>
          <cell r="BO28">
            <v>316876.67307058809</v>
          </cell>
          <cell r="BP28">
            <v>324798.58989735274</v>
          </cell>
        </row>
        <row r="29">
          <cell r="E29" t="str">
            <v>PalmGrupp OÜHobujaama 12/14, TallinnStat üüripind</v>
          </cell>
          <cell r="F29">
            <v>4993</v>
          </cell>
          <cell r="G29">
            <v>0</v>
          </cell>
          <cell r="H29">
            <v>4993</v>
          </cell>
          <cell r="I29">
            <v>65</v>
          </cell>
          <cell r="K29">
            <v>11.8</v>
          </cell>
          <cell r="L29">
            <v>0.1</v>
          </cell>
          <cell r="M29">
            <v>0.31</v>
          </cell>
          <cell r="N29">
            <v>0.3</v>
          </cell>
          <cell r="O29">
            <v>0.3</v>
          </cell>
          <cell r="P29">
            <v>0.65</v>
          </cell>
          <cell r="Q29">
            <v>0.04</v>
          </cell>
          <cell r="S29">
            <v>13.500000000000002</v>
          </cell>
          <cell r="T29">
            <v>67405.500000000015</v>
          </cell>
          <cell r="U29">
            <v>211.22910000000002</v>
          </cell>
          <cell r="W29">
            <v>0.7</v>
          </cell>
          <cell r="X29">
            <v>1.37</v>
          </cell>
          <cell r="Y29">
            <v>0.5</v>
          </cell>
          <cell r="Z29">
            <v>0.83</v>
          </cell>
          <cell r="AA29">
            <v>0.04</v>
          </cell>
          <cell r="AB29">
            <v>0.2</v>
          </cell>
          <cell r="AD29">
            <v>2.27</v>
          </cell>
          <cell r="AE29">
            <v>11334.11</v>
          </cell>
          <cell r="AF29">
            <v>35.517781999999997</v>
          </cell>
          <cell r="AH29">
            <v>15.770000000000001</v>
          </cell>
          <cell r="AI29">
            <v>3.1540000000000004</v>
          </cell>
          <cell r="AJ29">
            <v>18.924000000000003</v>
          </cell>
          <cell r="AK29">
            <v>94487.532000000021</v>
          </cell>
          <cell r="AL29">
            <v>1133850.3840000003</v>
          </cell>
          <cell r="AM29">
            <v>17740903.418294404</v>
          </cell>
          <cell r="AO29">
            <v>1</v>
          </cell>
          <cell r="AQ29">
            <v>0</v>
          </cell>
          <cell r="AR29">
            <v>7334611.9573112717</v>
          </cell>
          <cell r="AT29">
            <v>808866.00000000023</v>
          </cell>
          <cell r="AU29">
            <v>830705.38200000022</v>
          </cell>
          <cell r="AV29">
            <v>853134.4273140002</v>
          </cell>
          <cell r="AW29">
            <v>874462.78799685009</v>
          </cell>
          <cell r="AX29">
            <v>896324.35769677127</v>
          </cell>
          <cell r="AY29">
            <v>918732.46663919045</v>
          </cell>
          <cell r="AZ29">
            <v>941700.77830517013</v>
          </cell>
          <cell r="BA29">
            <v>965243.29776279931</v>
          </cell>
          <cell r="BB29">
            <v>989374.38020686922</v>
          </cell>
          <cell r="BC29">
            <v>1014108.7397120409</v>
          </cell>
          <cell r="BE29">
            <v>1233301.418007154</v>
          </cell>
          <cell r="BG29">
            <v>136009.32</v>
          </cell>
          <cell r="BH29">
            <v>139681.57164000001</v>
          </cell>
          <cell r="BI29">
            <v>143452.97407428001</v>
          </cell>
          <cell r="BJ29">
            <v>147039.29842613699</v>
          </cell>
          <cell r="BK29">
            <v>150715.2808867904</v>
          </cell>
          <cell r="BL29">
            <v>154483.16290896013</v>
          </cell>
          <cell r="BM29">
            <v>158345.24198168411</v>
          </cell>
          <cell r="BN29">
            <v>162303.87303122619</v>
          </cell>
          <cell r="BO29">
            <v>166361.46985700683</v>
          </cell>
          <cell r="BP29">
            <v>170520.50660343198</v>
          </cell>
        </row>
        <row r="30">
          <cell r="E30" t="str">
            <v xml:space="preserve">PalmGrupp OÜ - 2Hobujaama 12/14, TallinnMTA üüripind </v>
          </cell>
          <cell r="F30">
            <v>12058</v>
          </cell>
          <cell r="G30">
            <v>0</v>
          </cell>
          <cell r="H30">
            <v>12058</v>
          </cell>
          <cell r="I30">
            <v>100</v>
          </cell>
          <cell r="K30">
            <v>13.8</v>
          </cell>
          <cell r="L30">
            <v>0.1</v>
          </cell>
          <cell r="M30">
            <v>0.31</v>
          </cell>
          <cell r="N30">
            <v>0.3</v>
          </cell>
          <cell r="O30">
            <v>0.3</v>
          </cell>
          <cell r="P30">
            <v>0.65</v>
          </cell>
          <cell r="Q30">
            <v>0.04</v>
          </cell>
          <cell r="S30">
            <v>15.500000000000002</v>
          </cell>
          <cell r="T30">
            <v>186899.00000000003</v>
          </cell>
          <cell r="U30">
            <v>242.52230000000003</v>
          </cell>
          <cell r="W30">
            <v>0.7</v>
          </cell>
          <cell r="X30">
            <v>1.3660000000000001</v>
          </cell>
          <cell r="Y30">
            <v>0.5</v>
          </cell>
          <cell r="Z30">
            <v>0.83</v>
          </cell>
          <cell r="AA30">
            <v>3.5999999999999997E-2</v>
          </cell>
          <cell r="AB30">
            <v>0.2</v>
          </cell>
          <cell r="AD30">
            <v>2.266</v>
          </cell>
          <cell r="AE30">
            <v>27323.428</v>
          </cell>
          <cell r="AF30">
            <v>35.455195599999996</v>
          </cell>
          <cell r="AH30">
            <v>17.766000000000002</v>
          </cell>
          <cell r="AI30">
            <v>3.5532000000000004</v>
          </cell>
          <cell r="AJ30">
            <v>21.319200000000002</v>
          </cell>
          <cell r="AK30">
            <v>257066.91360000003</v>
          </cell>
          <cell r="AL30">
            <v>3084802.9632000001</v>
          </cell>
          <cell r="AM30">
            <v>48266678.044005118</v>
          </cell>
          <cell r="AO30">
            <v>1</v>
          </cell>
          <cell r="AQ30">
            <v>0</v>
          </cell>
          <cell r="AR30">
            <v>20337088.816335745</v>
          </cell>
          <cell r="AT30">
            <v>2242788.0000000005</v>
          </cell>
          <cell r="AU30">
            <v>2303343.2760000001</v>
          </cell>
          <cell r="AV30">
            <v>2365533.5444519999</v>
          </cell>
          <cell r="AW30">
            <v>2424671.8830632996</v>
          </cell>
          <cell r="AX30">
            <v>2485288.680139882</v>
          </cell>
          <cell r="AY30">
            <v>2547420.8971433789</v>
          </cell>
          <cell r="AZ30">
            <v>2611106.4195719631</v>
          </cell>
          <cell r="BA30">
            <v>2676384.080061262</v>
          </cell>
          <cell r="BB30">
            <v>2743293.6820627935</v>
          </cell>
          <cell r="BC30">
            <v>2811876.0241143629</v>
          </cell>
          <cell r="BE30">
            <v>2973151.177923664</v>
          </cell>
          <cell r="BG30">
            <v>327881.136</v>
          </cell>
          <cell r="BH30">
            <v>336733.92667199997</v>
          </cell>
          <cell r="BI30">
            <v>345825.74269214395</v>
          </cell>
          <cell r="BJ30">
            <v>354471.38625944749</v>
          </cell>
          <cell r="BK30">
            <v>363333.17091593368</v>
          </cell>
          <cell r="BL30">
            <v>372416.500188832</v>
          </cell>
          <cell r="BM30">
            <v>381726.91269355279</v>
          </cell>
          <cell r="BN30">
            <v>391270.08551089157</v>
          </cell>
          <cell r="BO30">
            <v>401051.83764866384</v>
          </cell>
          <cell r="BP30">
            <v>411078.13358988042</v>
          </cell>
        </row>
        <row r="31">
          <cell r="E31" t="str">
            <v>PalmGrupp OÜ - 2Hobujaama 12/14, TallinnStat üüripind</v>
          </cell>
          <cell r="F31">
            <v>4758</v>
          </cell>
          <cell r="G31">
            <v>0</v>
          </cell>
          <cell r="H31">
            <v>4758</v>
          </cell>
          <cell r="I31">
            <v>100</v>
          </cell>
          <cell r="K31">
            <v>13.8</v>
          </cell>
          <cell r="L31">
            <v>0.1</v>
          </cell>
          <cell r="M31">
            <v>0.31</v>
          </cell>
          <cell r="N31">
            <v>0.3</v>
          </cell>
          <cell r="O31">
            <v>0.3</v>
          </cell>
          <cell r="P31">
            <v>0.65</v>
          </cell>
          <cell r="Q31">
            <v>0.04</v>
          </cell>
          <cell r="S31">
            <v>15.500000000000002</v>
          </cell>
          <cell r="T31">
            <v>73749.000000000015</v>
          </cell>
          <cell r="U31">
            <v>242.52230000000003</v>
          </cell>
          <cell r="W31">
            <v>0.7</v>
          </cell>
          <cell r="X31">
            <v>1.3660000000000001</v>
          </cell>
          <cell r="Y31">
            <v>0.5</v>
          </cell>
          <cell r="Z31">
            <v>0.83</v>
          </cell>
          <cell r="AA31">
            <v>3.5999999999999997E-2</v>
          </cell>
          <cell r="AB31">
            <v>0.2</v>
          </cell>
          <cell r="AD31">
            <v>2.266</v>
          </cell>
          <cell r="AE31">
            <v>10781.628000000001</v>
          </cell>
          <cell r="AF31">
            <v>35.455195599999996</v>
          </cell>
          <cell r="AH31">
            <v>17.766000000000002</v>
          </cell>
          <cell r="AI31">
            <v>3.5532000000000004</v>
          </cell>
          <cell r="AJ31">
            <v>21.319200000000002</v>
          </cell>
          <cell r="AK31">
            <v>101436.75360000001</v>
          </cell>
          <cell r="AL31">
            <v>1217241.0432000002</v>
          </cell>
          <cell r="AM31">
            <v>19045683.706533123</v>
          </cell>
          <cell r="AO31">
            <v>1</v>
          </cell>
          <cell r="AQ31">
            <v>0</v>
          </cell>
          <cell r="AR31">
            <v>8024868.8495708648</v>
          </cell>
          <cell r="AT31">
            <v>884988.00000000023</v>
          </cell>
          <cell r="AU31">
            <v>908882.67600000021</v>
          </cell>
          <cell r="AV31">
            <v>933422.50825200009</v>
          </cell>
          <cell r="AW31">
            <v>956758.07095830003</v>
          </cell>
          <cell r="AX31">
            <v>980677.02273225749</v>
          </cell>
          <cell r="AY31">
            <v>1005193.9483005638</v>
          </cell>
          <cell r="AZ31">
            <v>1030323.7970080778</v>
          </cell>
          <cell r="BA31">
            <v>1056081.8919332798</v>
          </cell>
          <cell r="BB31">
            <v>1082483.9392316118</v>
          </cell>
          <cell r="BC31">
            <v>1109546.0377124019</v>
          </cell>
          <cell r="BE31">
            <v>1173184.0524598435</v>
          </cell>
          <cell r="BG31">
            <v>129379.53600000001</v>
          </cell>
          <cell r="BH31">
            <v>132872.78347200001</v>
          </cell>
          <cell r="BI31">
            <v>136460.34862574399</v>
          </cell>
          <cell r="BJ31">
            <v>139871.85734138757</v>
          </cell>
          <cell r="BK31">
            <v>143368.65377492225</v>
          </cell>
          <cell r="BL31">
            <v>146952.87011929529</v>
          </cell>
          <cell r="BM31">
            <v>150626.69187227765</v>
          </cell>
          <cell r="BN31">
            <v>154392.35916908458</v>
          </cell>
          <cell r="BO31">
            <v>158252.16814831167</v>
          </cell>
          <cell r="BP31">
            <v>162208.47235201945</v>
          </cell>
        </row>
        <row r="32">
          <cell r="E32" t="str">
            <v>PalmGrupp OÜ - 2Hobujaama 12/14, TallinnKoondpakkumine</v>
          </cell>
          <cell r="F32">
            <v>16816</v>
          </cell>
          <cell r="G32">
            <v>0</v>
          </cell>
          <cell r="H32">
            <v>16816</v>
          </cell>
          <cell r="I32">
            <v>100</v>
          </cell>
          <cell r="K32">
            <v>13.8</v>
          </cell>
          <cell r="L32">
            <v>0.1</v>
          </cell>
          <cell r="M32">
            <v>0.31</v>
          </cell>
          <cell r="N32">
            <v>0.3</v>
          </cell>
          <cell r="O32">
            <v>0.3</v>
          </cell>
          <cell r="P32">
            <v>0.65</v>
          </cell>
          <cell r="Q32">
            <v>0.04</v>
          </cell>
          <cell r="S32">
            <v>15.500000000000002</v>
          </cell>
          <cell r="T32">
            <v>260648.00000000003</v>
          </cell>
          <cell r="U32">
            <v>242.52230000000003</v>
          </cell>
          <cell r="W32">
            <v>0.7</v>
          </cell>
          <cell r="X32">
            <v>1.3660000000000001</v>
          </cell>
          <cell r="Y32">
            <v>0.5</v>
          </cell>
          <cell r="Z32">
            <v>0.83</v>
          </cell>
          <cell r="AA32">
            <v>3.5999999999999997E-2</v>
          </cell>
          <cell r="AB32">
            <v>0.2</v>
          </cell>
          <cell r="AD32">
            <v>2.266</v>
          </cell>
          <cell r="AE32">
            <v>38105.055999999997</v>
          </cell>
          <cell r="AF32">
            <v>35.455195599999996</v>
          </cell>
          <cell r="AH32">
            <v>17.766000000000002</v>
          </cell>
          <cell r="AI32">
            <v>3.5532000000000004</v>
          </cell>
          <cell r="AJ32">
            <v>21.319200000000002</v>
          </cell>
          <cell r="AK32">
            <v>358503.66720000003</v>
          </cell>
          <cell r="AL32">
            <v>4302044.0064000003</v>
          </cell>
          <cell r="AM32">
            <v>67312361.750538245</v>
          </cell>
          <cell r="AO32">
            <v>1</v>
          </cell>
          <cell r="AQ32">
            <v>0</v>
          </cell>
          <cell r="AR32">
            <v>28361957.665906608</v>
          </cell>
          <cell r="AT32">
            <v>3127776.0000000005</v>
          </cell>
          <cell r="AU32">
            <v>3212225.952</v>
          </cell>
          <cell r="AV32">
            <v>3298956.0527039999</v>
          </cell>
          <cell r="AW32">
            <v>3381429.9540215996</v>
          </cell>
          <cell r="AX32">
            <v>3465965.7028721394</v>
          </cell>
          <cell r="AY32">
            <v>3552614.8454439426</v>
          </cell>
          <cell r="AZ32">
            <v>3641430.2165800408</v>
          </cell>
          <cell r="BA32">
            <v>3732465.9719945416</v>
          </cell>
          <cell r="BB32">
            <v>3825777.6212944048</v>
          </cell>
          <cell r="BC32">
            <v>3921422.0618267646</v>
          </cell>
          <cell r="BE32">
            <v>4146335.2303835065</v>
          </cell>
          <cell r="BG32">
            <v>457260.67199999996</v>
          </cell>
          <cell r="BH32">
            <v>469606.7101439999</v>
          </cell>
          <cell r="BI32">
            <v>482286.09131788783</v>
          </cell>
          <cell r="BJ32">
            <v>494343.24360083498</v>
          </cell>
          <cell r="BK32">
            <v>506701.82469085581</v>
          </cell>
          <cell r="BL32">
            <v>519369.37030812714</v>
          </cell>
          <cell r="BM32">
            <v>532353.60456583032</v>
          </cell>
          <cell r="BN32">
            <v>545662.44467997598</v>
          </cell>
          <cell r="BO32">
            <v>559304.00579697534</v>
          </cell>
          <cell r="BP32">
            <v>573286.6059418997</v>
          </cell>
        </row>
      </sheetData>
      <sheetData sheetId="2">
        <row r="1">
          <cell r="B1">
            <v>3.95E-2</v>
          </cell>
        </row>
        <row r="2">
          <cell r="B2">
            <v>287.60241841678067</v>
          </cell>
        </row>
      </sheetData>
      <sheetData sheetId="3"/>
      <sheetData sheetId="4"/>
      <sheetData sheetId="5"/>
      <sheetData sheetId="6"/>
      <sheetData sheetId="7">
        <row r="1">
          <cell r="F1" t="str">
            <v>Üüripind (m2)</v>
          </cell>
          <cell r="G1" t="str">
            <v>Arhitektuur, lähiümbrus ja teised rentnikud</v>
          </cell>
          <cell r="H1" t="str">
            <v>Kommentaar</v>
          </cell>
          <cell r="I1" t="str">
            <v>Asukoha sobivus</v>
          </cell>
          <cell r="J1" t="str">
            <v>kommentaar</v>
          </cell>
          <cell r="K1" t="str">
            <v>Ruumilahendus</v>
          </cell>
          <cell r="L1" t="str">
            <v>kommentaar</v>
          </cell>
        </row>
        <row r="2">
          <cell r="E2" t="str">
            <v xml:space="preserve">E.L.L. Kinnisvara AS / Smuuli Kinnisvara OÜJ.Smuuli tee 1, TallinnMTA üüripind </v>
          </cell>
          <cell r="F2">
            <v>7530</v>
          </cell>
          <cell r="G2">
            <v>2</v>
          </cell>
          <cell r="H2" t="str">
            <v>Välisilmelt jätab korterelamu mulje</v>
          </cell>
          <cell r="I2">
            <v>2</v>
          </cell>
          <cell r="J2" t="str">
            <v>ainult bussiliiklus, 
lähiümbruses ei ole büroosid</v>
          </cell>
          <cell r="K2">
            <v>0</v>
          </cell>
          <cell r="L2" t="str">
            <v>Materjal puudub</v>
          </cell>
        </row>
        <row r="3">
          <cell r="E3" t="str">
            <v>E.L.L. Kinnisvara AS / Smuuli Kinnisvara OÜJ.Smuuli tee 1, TallinnStat üüripind</v>
          </cell>
          <cell r="F3">
            <v>4810</v>
          </cell>
          <cell r="G3">
            <v>2</v>
          </cell>
          <cell r="H3" t="str">
            <v>Materjal puudub</v>
          </cell>
          <cell r="I3">
            <v>1</v>
          </cell>
          <cell r="K3">
            <v>0</v>
          </cell>
          <cell r="L3" t="str">
            <v>Materjal puudub</v>
          </cell>
        </row>
        <row r="4">
          <cell r="E4" t="str">
            <v>E.L.L. Kinnisvara AS / Smuuli Kinnisvara OÜJ.Smuuli tee 1, TallinnKoondpakkumine</v>
          </cell>
          <cell r="F4">
            <v>12340</v>
          </cell>
          <cell r="G4">
            <v>2</v>
          </cell>
          <cell r="H4" t="str">
            <v>Materjal puudub</v>
          </cell>
          <cell r="I4">
            <v>1.6102106969205834</v>
          </cell>
          <cell r="K4">
            <v>0</v>
          </cell>
        </row>
        <row r="5">
          <cell r="E5" t="str">
            <v xml:space="preserve">E.L.L. Kinnisvara AS / Rannamõisa Kinnisvara OÜRannamõisa 4a, TallinnMTA üüripind </v>
          </cell>
          <cell r="F5">
            <v>7530</v>
          </cell>
          <cell r="G5">
            <v>2</v>
          </cell>
          <cell r="H5" t="str">
            <v>Õismäe liiklussõlm on probleemne, kesklinnast liialt kaugel</v>
          </cell>
          <cell r="I5">
            <v>2</v>
          </cell>
          <cell r="J5" t="str">
            <v>Õismäe liiklussõlm on probleemne, kesklinnast liialt kaugel</v>
          </cell>
          <cell r="K5">
            <v>0</v>
          </cell>
          <cell r="L5" t="str">
            <v>Sarnane Smuuli teele pakutavale lahendusele</v>
          </cell>
        </row>
        <row r="6">
          <cell r="E6" t="str">
            <v>E.L.L. Kinnisvara AS / Rannamõisa Kinnisvara OÜRannamõisa 4a, TallinnStat üüripind</v>
          </cell>
          <cell r="F6">
            <v>4810</v>
          </cell>
          <cell r="G6">
            <v>2</v>
          </cell>
          <cell r="H6" t="str">
            <v>Materjal puudub</v>
          </cell>
          <cell r="I6">
            <v>2</v>
          </cell>
          <cell r="K6">
            <v>0</v>
          </cell>
          <cell r="L6" t="str">
            <v>Materjal puudub</v>
          </cell>
        </row>
        <row r="7">
          <cell r="E7" t="str">
            <v>E.L.L. Kinnisvara AS / Rannamõisa Kinnisvara OÜRannamõisa 4a, TallinnKoondpakkumine</v>
          </cell>
          <cell r="F7">
            <v>12340</v>
          </cell>
          <cell r="G7">
            <v>2</v>
          </cell>
          <cell r="I7">
            <v>2</v>
          </cell>
          <cell r="K7">
            <v>0</v>
          </cell>
        </row>
        <row r="8">
          <cell r="E8" t="str">
            <v xml:space="preserve">E.L.L. Kinnisvara AS / AS JärvevanaValukoja 24, TallinnMTA üüripind </v>
          </cell>
          <cell r="F8">
            <v>7530</v>
          </cell>
          <cell r="G8">
            <v>1</v>
          </cell>
          <cell r="H8" t="str">
            <v>Kaks eraldi maja.</v>
          </cell>
          <cell r="I8">
            <v>1</v>
          </cell>
          <cell r="J8" t="str">
            <v>Ainult bussiliiklus</v>
          </cell>
          <cell r="K8">
            <v>0</v>
          </cell>
          <cell r="L8" t="str">
            <v>Materjal puudub</v>
          </cell>
        </row>
        <row r="9">
          <cell r="E9" t="str">
            <v>E.L.L. Kinnisvara AS / AS JärvevanaValukoja 24, TallinnStat üüripind</v>
          </cell>
          <cell r="F9">
            <v>4810</v>
          </cell>
          <cell r="G9">
            <v>1</v>
          </cell>
          <cell r="H9" t="str">
            <v>Materjal puudub</v>
          </cell>
          <cell r="I9">
            <v>1</v>
          </cell>
          <cell r="K9">
            <v>0</v>
          </cell>
          <cell r="L9" t="str">
            <v>Materjal puudub</v>
          </cell>
        </row>
        <row r="10">
          <cell r="E10" t="str">
            <v>E.L.L. Kinnisvara AS / AS JärvevanaValukoja 24, TallinnKoondpakkumine</v>
          </cell>
          <cell r="F10">
            <v>12340</v>
          </cell>
          <cell r="G10">
            <v>1</v>
          </cell>
          <cell r="I10">
            <v>1</v>
          </cell>
          <cell r="K10">
            <v>0</v>
          </cell>
        </row>
        <row r="11">
          <cell r="E11" t="str">
            <v>AS YIT Ehitus / Ühiselamu Projekt OÜPärnu mnt 156/Vaari 1, TallinnKoondpakkumine</v>
          </cell>
          <cell r="F11">
            <v>12388</v>
          </cell>
          <cell r="G11">
            <v>3</v>
          </cell>
          <cell r="H11" t="str">
            <v>MTA: Välisilme on sulandunud piirkonna teiste hoonetega, ei ole esilekutsuv ning tüüpilisele büroopinnale sobilik.
Stat</v>
          </cell>
          <cell r="I11">
            <v>3</v>
          </cell>
          <cell r="J11" t="str">
            <v>MTA: väljasõidul vasakpööre on probleemne kuid
 see on lahendatav rajatava ristmikuga.
 Koostöö partner PPA lähedal. 
Linna saabujatele lihtne leida
Stat</v>
          </cell>
          <cell r="K11">
            <v>3</v>
          </cell>
          <cell r="L11" t="str">
            <v xml:space="preserve">MTA: puudub klienditeeninduse saal
Stat: - arhiiviruumid hajutatud
- pikim osa mööda Pärnu mnt (müra, saaste)
- vasak poolne tagumine osa pime
- väikseid juhi kabinette raske/võimatu projekteerida struktuuri üksuste juurde
- I k puudub teabekeskus
</v>
          </cell>
        </row>
        <row r="12">
          <cell r="E12" t="str">
            <v xml:space="preserve">Zelluloosi Kinnisvara OÜTartu mnt 80j, TallinnMTA üüripind </v>
          </cell>
          <cell r="F12">
            <v>7355</v>
          </cell>
          <cell r="G12">
            <v>2</v>
          </cell>
          <cell r="H12" t="str">
            <v>MTA: Harjumatu, moderne kuid samas väga huvitav. Mõjub värskendavalt, äratab maksumaksjas huvi ning tuletab meelde kohustusi.
Samas kahtlus kas reaalselt ka teostatav</v>
          </cell>
          <cell r="I12">
            <v>4</v>
          </cell>
          <cell r="J12" t="str">
            <v>MTA: Väga hea logistiline juurdepääs(buss, tramm, maaliinide bussijaam, lennujaam-õhuväravad)Lähedal Tolli teeninduskeskus ja  postiteenused.Kaba liikumise tsenter</v>
          </cell>
          <cell r="K12">
            <v>2</v>
          </cell>
          <cell r="L12" t="str">
            <v>ühiskasutuses olevad ruumid on kahe üksuse vahel üldises kasutamises.Ühised koridorid. Turvarisk</v>
          </cell>
        </row>
        <row r="13">
          <cell r="E13" t="str">
            <v>Zelluloosi Kinnisvara OÜTartu mnt 80j, TallinnStat üüripind</v>
          </cell>
          <cell r="F13">
            <v>4670</v>
          </cell>
          <cell r="G13">
            <v>3</v>
          </cell>
          <cell r="H13" t="str">
            <v>Ühised koridorid ja ühiskasutuses ruumid on turvarisk</v>
          </cell>
          <cell r="I13">
            <v>3</v>
          </cell>
          <cell r="K13">
            <v>2</v>
          </cell>
          <cell r="L13" t="str">
            <v>STAT:
- I k teabekeskusesse ebamugav sissepääs ja MTA uurimisosakonnaga ühel korrusel
- II k tööruumid ilma päevavalguseta- ei saa töökohti planeerida
- väikseid juhi kabinette raske struktuuriüksuste juurde projekteerida
- üks suur printimisruum
- korrus</v>
          </cell>
        </row>
        <row r="14">
          <cell r="E14" t="str">
            <v>Zelluloosi Kinnisvara OÜTartu mnt 80j, TallinnKoondpakkumine</v>
          </cell>
          <cell r="F14">
            <v>12025</v>
          </cell>
          <cell r="G14">
            <v>2.3883575883575885</v>
          </cell>
          <cell r="I14">
            <v>3.6116424116424115</v>
          </cell>
          <cell r="K14">
            <v>2</v>
          </cell>
        </row>
        <row r="15">
          <cell r="E15" t="str">
            <v xml:space="preserve">Fausto Kinnisvara OÜTartu mnt 80p, TallinnMTA üüripind </v>
          </cell>
          <cell r="F15">
            <v>7588</v>
          </cell>
          <cell r="G15">
            <v>3</v>
          </cell>
          <cell r="H15" t="str">
            <v>madalam osa liiga massiivne</v>
          </cell>
          <cell r="I15">
            <v>4</v>
          </cell>
          <cell r="J15" t="str">
            <v>Väga hea logistiline juurdepääs(buss, tramm, maaliinide bussijaam, lennujaam-õhuväravad)Lähedal Tolli teeninduskeskus ja  postiteenused.Kabaküla- kaupade liikumise tsenter</v>
          </cell>
          <cell r="K15">
            <v>2</v>
          </cell>
          <cell r="L15" t="str">
            <v>kabinetid jäävad pimedaks palju kunstvalgustust</v>
          </cell>
        </row>
        <row r="16">
          <cell r="E16" t="str">
            <v>Fausto Kinnisvara OÜTartu mnt 80p, TallinnStat üüripind</v>
          </cell>
          <cell r="F16">
            <v>4847</v>
          </cell>
          <cell r="G16">
            <v>2</v>
          </cell>
          <cell r="H16" t="str">
            <v>Ühised koridorid turvarisk</v>
          </cell>
          <cell r="I16">
            <v>3</v>
          </cell>
          <cell r="K16">
            <v>1</v>
          </cell>
          <cell r="L16" t="str">
            <v xml:space="preserve">- sügavad pinnad, suures osas puudub päevavalgus
- printimise ruum 40 m2, tegelikult vajalik väikseid ruume vastavalt struktuuriüksustele
- MTAga ühine sissepääs
- 2 lifti ei ole piisav
- pole võimalik projekteerida väikseid juhi kabinette
</v>
          </cell>
        </row>
        <row r="17">
          <cell r="E17" t="str">
            <v>Fausto Kinnisvara OÜTartu mnt 80p, TallinnKoondpakkumine</v>
          </cell>
          <cell r="F17">
            <v>12435</v>
          </cell>
          <cell r="G17">
            <v>2.6102131081624447</v>
          </cell>
          <cell r="I17">
            <v>3.6102131081624447</v>
          </cell>
          <cell r="K17">
            <v>1.6102131081624447</v>
          </cell>
        </row>
        <row r="18">
          <cell r="E18" t="str">
            <v xml:space="preserve">BC 25 OÜVäike-Paala 1, TallinnMTA üüripind </v>
          </cell>
          <cell r="F18">
            <v>8523</v>
          </cell>
          <cell r="G18">
            <v>3</v>
          </cell>
          <cell r="H18" t="str">
            <v>Kaob teiste hulka ära, liialt  linna ääres</v>
          </cell>
          <cell r="I18">
            <v>2</v>
          </cell>
          <cell r="J18" t="str">
            <v>Bussiühendus on kehv, positiivne on tramm</v>
          </cell>
          <cell r="K18">
            <v>2</v>
          </cell>
          <cell r="L18" t="str">
            <v>ühised vahekoridori pinnad, ei ole eraldatust</v>
          </cell>
        </row>
        <row r="19">
          <cell r="E19" t="str">
            <v>BC 25 OÜVäike-Paala 1, TallinnStat üüripind</v>
          </cell>
          <cell r="F19">
            <v>3880</v>
          </cell>
          <cell r="G19">
            <v>2</v>
          </cell>
          <cell r="H19" t="str">
            <v xml:space="preserve">Arhitektuuri kirjeldus puudub
- ebameeldiv naabrus
- ühised koridorid- turvarisk
</v>
          </cell>
          <cell r="I19">
            <v>1</v>
          </cell>
          <cell r="K19">
            <v>2</v>
          </cell>
          <cell r="L19" t="str">
            <v xml:space="preserve">-I k töötajatel tuleb läbi käia teabekeskusest
- 2 lifti ei ole piisav
- väikseid juhi kabinette raske struktuuriüksuste juurde projekteerida
- MTAga ühine sissepääs
</v>
          </cell>
        </row>
        <row r="20">
          <cell r="E20" t="str">
            <v>BC 25 OÜVäike-Paala 1, TallinnKoondpakkumine</v>
          </cell>
          <cell r="F20">
            <v>12403</v>
          </cell>
          <cell r="G20">
            <v>2.6871724582762235</v>
          </cell>
          <cell r="I20">
            <v>1.6871724582762235</v>
          </cell>
          <cell r="K20">
            <v>2</v>
          </cell>
        </row>
        <row r="21">
          <cell r="E21" t="str">
            <v>FB Baltic Holding OÜLiimi tn 4, TallinnKoondpakkumine</v>
          </cell>
          <cell r="F21">
            <v>12678</v>
          </cell>
          <cell r="G21">
            <v>1.5</v>
          </cell>
          <cell r="H21" t="str">
            <v>MTA:Oleks nagu kaks ühiselamu hoonet kõrvuti. Ei ole soliidne ega usaldusväärne. Kaks eraldi maja, mis tähendaks seda et võiksime samadel koghtadel Endlas jätkata - Hinne 1
Stat: Tööstuspiirkond, väljavaade kehv ; Hinne 2</v>
          </cell>
          <cell r="I21">
            <v>2.5</v>
          </cell>
          <cell r="J21" t="str">
            <v>MTA: Jätab mahajäetu mulje; hinne 2
Stat: Tööstuspiirkond, väljavaade kehv; hinne 3</v>
          </cell>
          <cell r="K21">
            <v>2</v>
          </cell>
          <cell r="L21" t="str">
            <v>MTA: Ruumid on ühiskasutuses, kehvad plaani materjalid
Stat: - pikk ja sügav maja, keskmine osa pime
- väikseid juhi kabinette raske struktuuriüksuste juurde projekteerida
- MTAga ühine sissepääs</v>
          </cell>
        </row>
        <row r="22">
          <cell r="E22" t="str">
            <v>Kaamos Kinnisvara OÜ / Kaamos Ehitus OÜ / Vindor Holding OÜTatari 51, TallinnStat üüripind</v>
          </cell>
          <cell r="F22">
            <v>4626</v>
          </cell>
          <cell r="G22">
            <v>4</v>
          </cell>
          <cell r="I22">
            <v>4</v>
          </cell>
          <cell r="J22" t="str">
            <v>Kesklinn, igast suunast võrdne ligipääs</v>
          </cell>
          <cell r="K22">
            <v>4</v>
          </cell>
          <cell r="L22" t="str">
            <v>+ läbi korruste ühtne funktsionaalsus
+ sobiliku suurusega korrused
- juhi kabinette raske paigutada struktuuriüksuste juurde</v>
          </cell>
        </row>
        <row r="23">
          <cell r="E23" t="str">
            <v>Kawe Group AS / Ühiselamu Projekt OÜPärnu mnt 156/Vaari 1, TallinnKoondpakkumine</v>
          </cell>
          <cell r="F23">
            <v>12114</v>
          </cell>
          <cell r="G23">
            <v>3.5</v>
          </cell>
          <cell r="H23" t="str">
            <v>MTA: Välisilme on sulandunud piirkonna teiste hoonetega, ei ole esilekutsuv ning tüüpilisele büroopinnale sobilik. Hinne 4
Stat: Hinne 3</v>
          </cell>
          <cell r="I23">
            <v>3.5</v>
          </cell>
          <cell r="J23" t="str">
            <v xml:space="preserve">
MTA: Tööle- ja -ärasõit raskendatud
(vaska pööre); hinne 4
Stat: Hinne 3</v>
          </cell>
          <cell r="K23">
            <v>2.5</v>
          </cell>
          <cell r="L23" t="str">
            <v>MTA: evakatsiooni teed koos MTAga, turvalisus. Tehtud ühispakkumine mistõttu ei selgu MTA ruumide osa; hinne 3
Stat: - pikim osa mööda Pärnu mnt (müra, saaste)
- teabekeskus II korrusel
- SA majaosapeal on MTA silt
- üks osakond (AKO, ITO, ESO) paiknevad</v>
          </cell>
        </row>
        <row r="24">
          <cell r="E24" t="str">
            <v>Kawe Group AS / Ühiselamu Projekt OÜPärnu mnt 156/Vaari 1, TallinnStat üüripind</v>
          </cell>
          <cell r="F24">
            <v>4733</v>
          </cell>
          <cell r="G24">
            <v>4</v>
          </cell>
          <cell r="I24">
            <v>3</v>
          </cell>
          <cell r="K24">
            <v>3</v>
          </cell>
          <cell r="L24" t="str">
            <v>- pikim osa mööda Pärnu mnt (müra, saaste)
- üks osakond paikneb läbi mitme korruse</v>
          </cell>
        </row>
        <row r="25">
          <cell r="E25" t="str">
            <v>Ambler Properties OÜEndla 15/Lõkke 2, TallinnStat üüripind</v>
          </cell>
          <cell r="F25">
            <v>4879</v>
          </cell>
          <cell r="G25">
            <v>2</v>
          </cell>
          <cell r="H25" t="str">
            <v>Hoone arhitektuur ei vasta ootustele</v>
          </cell>
          <cell r="I25">
            <v>4</v>
          </cell>
          <cell r="K25">
            <v>1</v>
          </cell>
          <cell r="L25" t="str">
            <v xml:space="preserve">- töö SA ruumiprogrammiga on tegemata
- olemasolev ruumiprogramm ei vasta SA vajadustele (VI k näidiskorrus)
- koridoride suur osakaal
- ei ole võimalik väikseid juhikabinette projekteerida
- puuduvad väiksed nõupidamiste boksid ja puhkeruum/kööginurgad 
</v>
          </cell>
        </row>
        <row r="26">
          <cell r="E26" t="str">
            <v>ViaCerta OÜTartu mnt 83, TallinnStat üüripind</v>
          </cell>
          <cell r="F26">
            <v>4634.8999999999996</v>
          </cell>
          <cell r="G26">
            <v>4</v>
          </cell>
          <cell r="I26">
            <v>3</v>
          </cell>
          <cell r="K26">
            <v>4</v>
          </cell>
          <cell r="L26" t="str">
            <v xml:space="preserve"> VIII k korrusel (parim vaade) on teine rentnik
+  võimaldab projekteerida väikeseid juhikabinette
- nõupidamiste ruumid ei asetse proportsionaalselt vastavalt struktuuriüksustele
</v>
          </cell>
        </row>
        <row r="27">
          <cell r="E27" t="str">
            <v>Solution Management OÜMustamäe tee 24Stat üüripind</v>
          </cell>
          <cell r="F27">
            <v>4829</v>
          </cell>
          <cell r="G27">
            <v>4</v>
          </cell>
          <cell r="I27">
            <v>3</v>
          </cell>
          <cell r="K27">
            <v>4</v>
          </cell>
          <cell r="L27" t="str">
            <v>- printimise ruum 56,3 m2, tegelikult vajalik väikseid ruume vastavalt struktuuriüksustele ja korruste arvule
- mõnel korrusel väikeste juhikabinettide paigutamine struktuuriüksuste kõrvale raskendatud
- I k Teabekeskuse ja nõupidamisruumide ühendus SA te</v>
          </cell>
        </row>
        <row r="28">
          <cell r="E28" t="str">
            <v>PalmGrupp OÜHobujaama 12/14, TallinnStat üüripind</v>
          </cell>
          <cell r="F28">
            <v>4993</v>
          </cell>
          <cell r="G28">
            <v>3</v>
          </cell>
          <cell r="H28" t="str">
            <v>Hoones palju erinevaid rentnikke</v>
          </cell>
          <cell r="I28">
            <v>4</v>
          </cell>
          <cell r="J28" t="str">
            <v>Kesklinn, igast suunast võrdne ligipääs</v>
          </cell>
          <cell r="K28">
            <v>4</v>
          </cell>
          <cell r="L28" t="str">
            <v>+ palju valgust
+ hea pinnaligendus
+ Teabekeskuse hea asukoht
+ mitmeid katuseterrasse</v>
          </cell>
        </row>
        <row r="29">
          <cell r="E29" t="str">
            <v xml:space="preserve">PalmGrupp OÜ - 2Hobujaama 12/14, TallinnMTA üüripind </v>
          </cell>
          <cell r="F29">
            <v>12058</v>
          </cell>
          <cell r="G29">
            <v>2</v>
          </cell>
          <cell r="H29" t="str">
            <v>sobilik ärihoonele. Avaldab mõttetuid keelepekse, et miksmaksumaksja raha kulutades sellisesse paika büroopind on rajatud.</v>
          </cell>
          <cell r="I29">
            <v>2</v>
          </cell>
          <cell r="J29" t="str">
            <v xml:space="preserve"> 
Kõik transportvahendid liiguvad kesklinna kokkuKui arvestada, et kõige rohkem  kurikaelu liigub, siis suur turvarisk</v>
          </cell>
          <cell r="K29">
            <v>2</v>
          </cell>
          <cell r="L29" t="str">
            <v>äriruumid ja büroopindade samad sissekäigud, plaanid segased, Ruumilahendus pakutud kogu MTA pinnale koos PMTK ruumivajadusega. MTA ei soovi äripindadega smasse hoonesse büroopinda. MTA näeb sellistes  pakkumises turvariske</v>
          </cell>
        </row>
        <row r="30">
          <cell r="E30" t="str">
            <v>PalmGrupp OÜ - 2Hobujaama 12/14, TallinnStat üüripind</v>
          </cell>
          <cell r="F30">
            <v>4758</v>
          </cell>
          <cell r="G30">
            <v>3</v>
          </cell>
          <cell r="H30" t="str">
            <v>Stat: Hoones palju erinevaid rentnikke</v>
          </cell>
          <cell r="I30">
            <v>4</v>
          </cell>
          <cell r="J30" t="str">
            <v>Stat: Kesklinn, igast suunast võrdne ligipääs</v>
          </cell>
          <cell r="K30">
            <v>4</v>
          </cell>
          <cell r="L30" t="str">
            <v>Stat: + palju valgust
+ hea pinnaligendus
+ Teabekeskuse hea asukoht
+ mitmeid katuseterrasse</v>
          </cell>
        </row>
        <row r="31">
          <cell r="E31" t="str">
            <v>PalmGrupp OÜ - 2Hobujaama 12/14, TallinnKoondpakkumine</v>
          </cell>
          <cell r="F31">
            <v>16816</v>
          </cell>
          <cell r="G31">
            <v>2.2829448144624167</v>
          </cell>
          <cell r="I31">
            <v>2.5658896289248334</v>
          </cell>
          <cell r="K31">
            <v>2.5658896289248334</v>
          </cell>
        </row>
      </sheetData>
      <sheetData sheetId="8">
        <row r="1">
          <cell r="B1" t="str">
            <v>Haldusfirma sertifikaat</v>
          </cell>
          <cell r="C1" t="str">
            <v>punktid</v>
          </cell>
          <cell r="D1" t="str">
            <v>haldaja kutsetunnistus</v>
          </cell>
          <cell r="E1" t="str">
            <v>punktid</v>
          </cell>
          <cell r="F1" t="str">
            <v>halduse punktid kokku</v>
          </cell>
          <cell r="H1" t="str">
            <v>Arendaja kogemus (tk)</v>
          </cell>
          <cell r="I1" t="str">
            <v>punktid</v>
          </cell>
          <cell r="J1" t="str">
            <v>Arendaja kogemus (m2)</v>
          </cell>
          <cell r="K1" t="str">
            <v>punktid</v>
          </cell>
          <cell r="L1" t="str">
            <v>Arendaja projektijuhi kogemus (tk)</v>
          </cell>
          <cell r="M1" t="str">
            <v>punktid</v>
          </cell>
          <cell r="N1" t="str">
            <v>Arendaja projektijuhi kogemus (m2)</v>
          </cell>
          <cell r="O1" t="str">
            <v>punktid</v>
          </cell>
          <cell r="P1" t="str">
            <v>arenduse punktid kokku</v>
          </cell>
        </row>
        <row r="2">
          <cell r="A2" t="str">
            <v>E.L.L. Kinnisvara AS / Smuuli Kinnisvara OÜ</v>
          </cell>
          <cell r="B2">
            <v>3</v>
          </cell>
          <cell r="C2">
            <v>1</v>
          </cell>
          <cell r="D2">
            <v>3</v>
          </cell>
          <cell r="E2">
            <v>0.75</v>
          </cell>
          <cell r="F2">
            <v>0.875</v>
          </cell>
          <cell r="H2">
            <v>5</v>
          </cell>
          <cell r="I2">
            <v>1</v>
          </cell>
          <cell r="J2">
            <v>42893.2</v>
          </cell>
          <cell r="K2">
            <v>1</v>
          </cell>
          <cell r="L2">
            <v>2</v>
          </cell>
          <cell r="M2">
            <v>0.4</v>
          </cell>
          <cell r="N2">
            <v>24644.6</v>
          </cell>
          <cell r="O2">
            <v>0.47130617708930961</v>
          </cell>
          <cell r="P2">
            <v>0.71782654427232739</v>
          </cell>
        </row>
        <row r="3">
          <cell r="A3" t="str">
            <v>E.L.L. Kinnisvara AS / Rannamõisa Kinnisvara OÜ</v>
          </cell>
          <cell r="B3">
            <v>3</v>
          </cell>
          <cell r="C3">
            <v>1</v>
          </cell>
          <cell r="D3">
            <v>3</v>
          </cell>
          <cell r="E3">
            <v>0.75</v>
          </cell>
          <cell r="F3">
            <v>0.875</v>
          </cell>
          <cell r="H3">
            <v>5</v>
          </cell>
          <cell r="I3">
            <v>1</v>
          </cell>
          <cell r="J3">
            <v>42893.2</v>
          </cell>
          <cell r="K3">
            <v>1</v>
          </cell>
          <cell r="L3">
            <v>2</v>
          </cell>
          <cell r="M3">
            <v>0.4</v>
          </cell>
          <cell r="N3">
            <v>24644.6</v>
          </cell>
          <cell r="O3">
            <v>0.47130617708930961</v>
          </cell>
          <cell r="P3">
            <v>0.71782654427232739</v>
          </cell>
        </row>
        <row r="4">
          <cell r="A4" t="str">
            <v>E.L.L. Kinnisvara AS / AS Järvevana</v>
          </cell>
          <cell r="B4">
            <v>3</v>
          </cell>
          <cell r="C4">
            <v>1</v>
          </cell>
          <cell r="D4">
            <v>3</v>
          </cell>
          <cell r="E4">
            <v>0.75</v>
          </cell>
          <cell r="F4">
            <v>0.875</v>
          </cell>
          <cell r="H4">
            <v>5</v>
          </cell>
          <cell r="I4">
            <v>1</v>
          </cell>
          <cell r="J4">
            <v>42893.2</v>
          </cell>
          <cell r="K4">
            <v>1</v>
          </cell>
          <cell r="L4">
            <v>2</v>
          </cell>
          <cell r="M4">
            <v>0.4</v>
          </cell>
          <cell r="N4">
            <v>24644.6</v>
          </cell>
          <cell r="O4">
            <v>0.47130617708930961</v>
          </cell>
          <cell r="P4">
            <v>0.71782654427232739</v>
          </cell>
        </row>
        <row r="5">
          <cell r="A5" t="str">
            <v>AS YIT Ehitus / Ühiselamu Projekt OÜ</v>
          </cell>
          <cell r="B5">
            <v>3</v>
          </cell>
          <cell r="C5">
            <v>1</v>
          </cell>
          <cell r="D5">
            <v>4</v>
          </cell>
          <cell r="E5">
            <v>1</v>
          </cell>
          <cell r="F5">
            <v>1</v>
          </cell>
          <cell r="H5">
            <v>2</v>
          </cell>
          <cell r="I5">
            <v>0.4</v>
          </cell>
          <cell r="J5">
            <v>21100.7</v>
          </cell>
          <cell r="K5">
            <v>0.49193578469314486</v>
          </cell>
          <cell r="L5">
            <v>2</v>
          </cell>
          <cell r="M5">
            <v>0.4</v>
          </cell>
          <cell r="N5">
            <v>23040.9</v>
          </cell>
          <cell r="O5">
            <v>0.44063683304647161</v>
          </cell>
          <cell r="P5">
            <v>0.43314315443490409</v>
          </cell>
        </row>
        <row r="6">
          <cell r="A6" t="str">
            <v>Zelluloosi Kinnisvara OÜ</v>
          </cell>
          <cell r="B6">
            <v>0</v>
          </cell>
          <cell r="C6">
            <v>0</v>
          </cell>
          <cell r="D6">
            <v>4</v>
          </cell>
          <cell r="E6">
            <v>1</v>
          </cell>
          <cell r="F6">
            <v>0.5</v>
          </cell>
          <cell r="H6">
            <v>1</v>
          </cell>
          <cell r="I6">
            <v>0.2</v>
          </cell>
          <cell r="J6">
            <v>0</v>
          </cell>
          <cell r="K6">
            <v>0</v>
          </cell>
          <cell r="L6">
            <v>1</v>
          </cell>
          <cell r="M6">
            <v>0.2</v>
          </cell>
          <cell r="N6">
            <v>30000</v>
          </cell>
          <cell r="O6">
            <v>0.57372346528973039</v>
          </cell>
          <cell r="P6">
            <v>0.2434308663224326</v>
          </cell>
        </row>
        <row r="7">
          <cell r="A7" t="str">
            <v>Fausto Kinnisvara OÜ</v>
          </cell>
          <cell r="B7">
            <v>3</v>
          </cell>
          <cell r="C7">
            <v>1</v>
          </cell>
          <cell r="D7">
            <v>4</v>
          </cell>
          <cell r="E7">
            <v>1</v>
          </cell>
          <cell r="F7">
            <v>1</v>
          </cell>
          <cell r="H7">
            <v>2</v>
          </cell>
          <cell r="I7">
            <v>0.4</v>
          </cell>
          <cell r="J7">
            <v>13507.5</v>
          </cell>
          <cell r="K7">
            <v>0.31491005567316033</v>
          </cell>
          <cell r="L7">
            <v>3</v>
          </cell>
          <cell r="M7">
            <v>0.6</v>
          </cell>
          <cell r="N7">
            <v>13507.5</v>
          </cell>
          <cell r="O7">
            <v>0.25831899024670107</v>
          </cell>
          <cell r="P7">
            <v>0.39330726147996536</v>
          </cell>
        </row>
        <row r="8">
          <cell r="A8" t="str">
            <v>BC 25 OÜ</v>
          </cell>
          <cell r="B8">
            <v>3</v>
          </cell>
          <cell r="C8">
            <v>1</v>
          </cell>
          <cell r="D8">
            <v>4</v>
          </cell>
          <cell r="E8">
            <v>1</v>
          </cell>
          <cell r="F8">
            <v>1</v>
          </cell>
          <cell r="H8">
            <v>2</v>
          </cell>
          <cell r="I8">
            <v>0.4</v>
          </cell>
          <cell r="J8">
            <v>11617.400000000001</v>
          </cell>
          <cell r="K8">
            <v>0.27084479591170635</v>
          </cell>
          <cell r="L8">
            <v>2</v>
          </cell>
          <cell r="M8">
            <v>0.4</v>
          </cell>
          <cell r="N8">
            <v>12944.5</v>
          </cell>
          <cell r="O8">
            <v>0.24755211321476381</v>
          </cell>
          <cell r="P8">
            <v>0.32959922728161756</v>
          </cell>
        </row>
        <row r="9">
          <cell r="A9" t="str">
            <v>FB Baltic Holding OÜ</v>
          </cell>
          <cell r="B9">
            <v>3</v>
          </cell>
          <cell r="C9">
            <v>1</v>
          </cell>
          <cell r="D9">
            <v>4</v>
          </cell>
          <cell r="E9">
            <v>1</v>
          </cell>
          <cell r="F9">
            <v>1</v>
          </cell>
          <cell r="H9">
            <v>2</v>
          </cell>
          <cell r="I9">
            <v>0.4</v>
          </cell>
          <cell r="J9">
            <v>9106.5999999999985</v>
          </cell>
          <cell r="K9">
            <v>0.21230871093786427</v>
          </cell>
          <cell r="L9">
            <v>2</v>
          </cell>
          <cell r="M9">
            <v>0.4</v>
          </cell>
          <cell r="N9">
            <v>9106.5999999999985</v>
          </cell>
          <cell r="O9">
            <v>0.17415567030024859</v>
          </cell>
          <cell r="P9">
            <v>0.29661609530952826</v>
          </cell>
        </row>
        <row r="10">
          <cell r="A10" t="str">
            <v>Kaamos Kinnisvara OÜ / Kaamos Ehitus OÜ / Vindor Holding OÜ</v>
          </cell>
          <cell r="B10">
            <v>3</v>
          </cell>
          <cell r="C10">
            <v>1</v>
          </cell>
          <cell r="D10">
            <v>4</v>
          </cell>
          <cell r="E10">
            <v>1</v>
          </cell>
          <cell r="F10">
            <v>1</v>
          </cell>
          <cell r="H10">
            <v>1</v>
          </cell>
          <cell r="I10">
            <v>0.2</v>
          </cell>
          <cell r="J10">
            <v>27351</v>
          </cell>
          <cell r="K10">
            <v>0.6376535208378018</v>
          </cell>
          <cell r="L10">
            <v>1</v>
          </cell>
          <cell r="M10">
            <v>0.2</v>
          </cell>
          <cell r="N10">
            <v>27351</v>
          </cell>
          <cell r="O10">
            <v>0.52306368330464714</v>
          </cell>
          <cell r="P10">
            <v>0.39017930103561221</v>
          </cell>
        </row>
        <row r="11">
          <cell r="A11" t="str">
            <v>Kawe Group AS / Ühiselamu Projekt OÜ</v>
          </cell>
          <cell r="B11">
            <v>3</v>
          </cell>
          <cell r="C11">
            <v>1</v>
          </cell>
          <cell r="D11">
            <v>4</v>
          </cell>
          <cell r="E11">
            <v>1</v>
          </cell>
          <cell r="F11">
            <v>1</v>
          </cell>
          <cell r="H11">
            <v>1</v>
          </cell>
          <cell r="I11">
            <v>0.2</v>
          </cell>
          <cell r="J11">
            <v>6910.3</v>
          </cell>
          <cell r="K11">
            <v>0.16110479050292356</v>
          </cell>
          <cell r="L11">
            <v>5</v>
          </cell>
          <cell r="M11">
            <v>1</v>
          </cell>
          <cell r="N11">
            <v>30252.3</v>
          </cell>
          <cell r="O11">
            <v>0.57854847963281697</v>
          </cell>
          <cell r="P11">
            <v>0.48491331753393518</v>
          </cell>
        </row>
        <row r="12">
          <cell r="A12" t="str">
            <v>Ambler Properties OÜ</v>
          </cell>
          <cell r="B12">
            <v>3</v>
          </cell>
          <cell r="C12">
            <v>1</v>
          </cell>
          <cell r="D12">
            <v>4</v>
          </cell>
          <cell r="E12">
            <v>1</v>
          </cell>
          <cell r="F12">
            <v>1</v>
          </cell>
          <cell r="H12">
            <v>1</v>
          </cell>
          <cell r="I12">
            <v>0.2</v>
          </cell>
          <cell r="J12">
            <v>6441.5999999999995</v>
          </cell>
          <cell r="K12">
            <v>0.15017765053668181</v>
          </cell>
          <cell r="L12">
            <v>1</v>
          </cell>
          <cell r="M12">
            <v>0.2</v>
          </cell>
          <cell r="N12">
            <v>6441.5999999999995</v>
          </cell>
          <cell r="O12">
            <v>0.12318990246701089</v>
          </cell>
          <cell r="P12">
            <v>0.16834188825092317</v>
          </cell>
        </row>
        <row r="13">
          <cell r="A13" t="str">
            <v>ViaCerta OÜ</v>
          </cell>
          <cell r="B13">
            <v>3</v>
          </cell>
          <cell r="C13">
            <v>1</v>
          </cell>
          <cell r="D13">
            <v>4</v>
          </cell>
          <cell r="E13">
            <v>1</v>
          </cell>
          <cell r="F13">
            <v>1</v>
          </cell>
          <cell r="H13">
            <v>1</v>
          </cell>
          <cell r="I13">
            <v>0.2</v>
          </cell>
          <cell r="J13">
            <v>5092</v>
          </cell>
          <cell r="K13">
            <v>0.11871345574589913</v>
          </cell>
          <cell r="L13">
            <v>1</v>
          </cell>
          <cell r="M13">
            <v>0.2</v>
          </cell>
          <cell r="N13">
            <v>5092</v>
          </cell>
          <cell r="O13">
            <v>9.7379996175176897E-2</v>
          </cell>
          <cell r="P13">
            <v>0.15402336298026903</v>
          </cell>
        </row>
        <row r="14">
          <cell r="A14" t="str">
            <v>Solution Management OÜ</v>
          </cell>
          <cell r="B14">
            <v>3</v>
          </cell>
          <cell r="C14">
            <v>1</v>
          </cell>
          <cell r="D14">
            <v>4</v>
          </cell>
          <cell r="E14">
            <v>1</v>
          </cell>
          <cell r="F14">
            <v>1</v>
          </cell>
          <cell r="H14">
            <v>3</v>
          </cell>
          <cell r="I14">
            <v>0.6</v>
          </cell>
          <cell r="J14">
            <v>11606.5</v>
          </cell>
          <cell r="K14">
            <v>0.27059067637760764</v>
          </cell>
          <cell r="L14">
            <v>3</v>
          </cell>
          <cell r="M14">
            <v>0.6</v>
          </cell>
          <cell r="N14">
            <v>52290</v>
          </cell>
          <cell r="O14">
            <v>1</v>
          </cell>
          <cell r="P14">
            <v>0.61764766909440194</v>
          </cell>
        </row>
        <row r="15">
          <cell r="A15" t="str">
            <v>PalmGrupp OÜ</v>
          </cell>
          <cell r="B15">
            <v>3</v>
          </cell>
          <cell r="C15">
            <v>1</v>
          </cell>
          <cell r="D15">
            <v>3</v>
          </cell>
          <cell r="E15">
            <v>0.75</v>
          </cell>
          <cell r="F15">
            <v>0.875</v>
          </cell>
          <cell r="H15">
            <v>3</v>
          </cell>
          <cell r="I15">
            <v>0.6</v>
          </cell>
          <cell r="J15">
            <v>11606.5</v>
          </cell>
          <cell r="K15">
            <v>0.27059067637760764</v>
          </cell>
          <cell r="L15">
            <v>3</v>
          </cell>
          <cell r="M15">
            <v>0.6</v>
          </cell>
          <cell r="N15">
            <v>52290</v>
          </cell>
          <cell r="O15">
            <v>1</v>
          </cell>
          <cell r="P15">
            <v>0.61764766909440194</v>
          </cell>
        </row>
        <row r="16">
          <cell r="A16" t="str">
            <v>PalmGrupp OÜ - 2</v>
          </cell>
          <cell r="B16">
            <v>3</v>
          </cell>
          <cell r="C16">
            <v>1</v>
          </cell>
          <cell r="D16">
            <v>3</v>
          </cell>
          <cell r="E16">
            <v>0.75</v>
          </cell>
          <cell r="F16">
            <v>0.875</v>
          </cell>
          <cell r="H16">
            <v>3</v>
          </cell>
          <cell r="I16">
            <v>0.6</v>
          </cell>
          <cell r="J16">
            <v>11606.5</v>
          </cell>
          <cell r="K16">
            <v>0.27059067637760764</v>
          </cell>
          <cell r="L16">
            <v>3</v>
          </cell>
          <cell r="M16">
            <v>0.6</v>
          </cell>
          <cell r="N16">
            <v>52290</v>
          </cell>
          <cell r="O16">
            <v>1</v>
          </cell>
          <cell r="P16">
            <v>0.61764766909440194</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UDEL"/>
      <sheetName val="Taustainfo"/>
      <sheetName val="Päring (2)"/>
      <sheetName val="Lisa 3"/>
      <sheetName val="Annuiteetgraafik BIL"/>
      <sheetName val="Annuiteetgraafik BIL_parkla"/>
      <sheetName val="Annuiteetgraafik (Lisa 6.2 PT)"/>
      <sheetName val="Annuiteetgraafik (Lisa 6.3 PT)"/>
      <sheetName val="Annuiteetgraafik (Lisa 6.4 PT)"/>
      <sheetName val="Annuiteetgraafik (Lisa 6.4 TS)"/>
    </sheetNames>
    <sheetDataSet>
      <sheetData sheetId="0">
        <row r="1">
          <cell r="BA1">
            <v>3.3000000000000002E-2</v>
          </cell>
        </row>
      </sheetData>
      <sheetData sheetId="1"/>
      <sheetData sheetId="2"/>
      <sheetData sheetId="3">
        <row r="7">
          <cell r="D7" t="str">
            <v xml:space="preserve">Tallinna linn, Kesklinna linnaosa, Lubja tn 4 </v>
          </cell>
        </row>
      </sheetData>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3"/>
  <sheetViews>
    <sheetView tabSelected="1" zoomScale="90" zoomScaleNormal="90" workbookViewId="0">
      <selection activeCell="B3" sqref="B3"/>
    </sheetView>
  </sheetViews>
  <sheetFormatPr defaultColWidth="9.1796875" defaultRowHeight="14" x14ac:dyDescent="0.3"/>
  <cols>
    <col min="1" max="1" width="5.453125" style="1" customWidth="1"/>
    <col min="2" max="2" width="7.54296875" style="1" customWidth="1"/>
    <col min="3" max="3" width="7.81640625" style="1" customWidth="1"/>
    <col min="4" max="4" width="58.54296875" style="1" customWidth="1"/>
    <col min="5" max="6" width="18.1796875" style="1" customWidth="1"/>
    <col min="7" max="7" width="26.54296875" style="1" customWidth="1"/>
    <col min="8" max="8" width="31.1796875" style="1" customWidth="1"/>
    <col min="9" max="9" width="9.1796875" style="1" customWidth="1"/>
    <col min="10" max="10" width="8.54296875" style="1" customWidth="1"/>
    <col min="11" max="11" width="9.1796875" style="1"/>
    <col min="12" max="12" width="11.453125" style="1" bestFit="1" customWidth="1"/>
    <col min="13" max="13" width="10.1796875" style="1" bestFit="1" customWidth="1"/>
    <col min="14" max="16384" width="9.1796875" style="1"/>
  </cols>
  <sheetData>
    <row r="1" spans="1:15" x14ac:dyDescent="0.3">
      <c r="B1" s="1" t="s">
        <v>73</v>
      </c>
      <c r="H1" s="88" t="s">
        <v>0</v>
      </c>
    </row>
    <row r="2" spans="1:15" ht="15" customHeight="1" x14ac:dyDescent="0.3">
      <c r="B2" s="1" t="s">
        <v>74</v>
      </c>
      <c r="H2" s="88" t="s">
        <v>62</v>
      </c>
    </row>
    <row r="3" spans="1:15" ht="15" customHeight="1" x14ac:dyDescent="0.3"/>
    <row r="4" spans="1:15" ht="17.5" customHeight="1" x14ac:dyDescent="0.35">
      <c r="A4" s="172" t="s">
        <v>69</v>
      </c>
      <c r="B4" s="172"/>
      <c r="C4" s="172"/>
      <c r="D4" s="172"/>
      <c r="E4" s="172"/>
      <c r="F4" s="172"/>
      <c r="G4" s="172"/>
      <c r="H4" s="172"/>
    </row>
    <row r="5" spans="1:15" ht="16.5" customHeight="1" x14ac:dyDescent="0.3"/>
    <row r="6" spans="1:15" x14ac:dyDescent="0.3">
      <c r="C6" s="3" t="s">
        <v>1</v>
      </c>
      <c r="D6" s="5" t="s">
        <v>2</v>
      </c>
      <c r="I6" s="54"/>
      <c r="J6" s="55"/>
    </row>
    <row r="7" spans="1:15" x14ac:dyDescent="0.3">
      <c r="C7" s="3" t="s">
        <v>3</v>
      </c>
      <c r="D7" s="89" t="s">
        <v>4</v>
      </c>
      <c r="I7" s="54"/>
      <c r="J7" s="55"/>
      <c r="L7" s="57"/>
    </row>
    <row r="8" spans="1:15" x14ac:dyDescent="0.3">
      <c r="G8" s="6"/>
      <c r="H8" s="6"/>
      <c r="I8" s="54"/>
      <c r="J8" s="55"/>
      <c r="K8" s="3"/>
      <c r="L8" s="57"/>
    </row>
    <row r="9" spans="1:15" ht="16.5" x14ac:dyDescent="0.3">
      <c r="D9" s="4" t="s">
        <v>5</v>
      </c>
      <c r="E9" s="90">
        <v>6080.7</v>
      </c>
      <c r="F9" s="5" t="s">
        <v>6</v>
      </c>
      <c r="H9" s="58"/>
    </row>
    <row r="10" spans="1:15" ht="18" customHeight="1" x14ac:dyDescent="0.3">
      <c r="D10" s="4" t="s">
        <v>7</v>
      </c>
      <c r="E10" s="90">
        <v>9666</v>
      </c>
      <c r="F10" s="5" t="s">
        <v>6</v>
      </c>
      <c r="G10" s="6"/>
      <c r="H10" s="59"/>
      <c r="K10" s="6"/>
    </row>
    <row r="11" spans="1:15" ht="18" customHeight="1" x14ac:dyDescent="0.3">
      <c r="D11" s="115" t="s">
        <v>8</v>
      </c>
      <c r="E11" s="116">
        <v>98</v>
      </c>
      <c r="F11" s="5" t="s">
        <v>9</v>
      </c>
      <c r="G11" s="6"/>
      <c r="H11" s="59"/>
      <c r="K11" s="6"/>
    </row>
    <row r="12" spans="1:15" ht="18" customHeight="1" thickBot="1" x14ac:dyDescent="0.35">
      <c r="G12" s="6"/>
      <c r="H12" s="59"/>
      <c r="K12" s="6"/>
    </row>
    <row r="13" spans="1:15" ht="16.5" x14ac:dyDescent="0.3">
      <c r="B13" s="7" t="s">
        <v>10</v>
      </c>
      <c r="C13" s="46"/>
      <c r="D13" s="46"/>
      <c r="E13" s="8" t="s">
        <v>11</v>
      </c>
      <c r="F13" s="42" t="s">
        <v>12</v>
      </c>
      <c r="G13" s="39" t="s">
        <v>13</v>
      </c>
      <c r="H13" s="9" t="s">
        <v>14</v>
      </c>
    </row>
    <row r="14" spans="1:15" ht="15" customHeight="1" x14ac:dyDescent="0.3">
      <c r="B14" s="45"/>
      <c r="C14" s="62" t="s">
        <v>15</v>
      </c>
      <c r="D14" s="63"/>
      <c r="E14" s="117">
        <f>F14/$E$9</f>
        <v>7.2754942589937146</v>
      </c>
      <c r="F14" s="168">
        <f>'Annuiteetgraafik BIL'!F14</f>
        <v>44240.097940663079</v>
      </c>
      <c r="G14" s="185" t="s">
        <v>16</v>
      </c>
      <c r="H14" s="176"/>
      <c r="I14" s="64"/>
      <c r="M14" s="3"/>
      <c r="N14" s="64"/>
      <c r="O14" s="65"/>
    </row>
    <row r="15" spans="1:15" ht="15" customHeight="1" x14ac:dyDescent="0.3">
      <c r="B15" s="11">
        <v>400</v>
      </c>
      <c r="C15" s="187" t="s">
        <v>17</v>
      </c>
      <c r="D15" s="174"/>
      <c r="E15" s="79">
        <v>1.94</v>
      </c>
      <c r="F15" s="43">
        <f>E15*E9</f>
        <v>11796.557999999999</v>
      </c>
      <c r="G15" s="186"/>
      <c r="H15" s="177"/>
      <c r="M15" s="3"/>
      <c r="N15" s="64"/>
      <c r="O15" s="65"/>
    </row>
    <row r="16" spans="1:15" ht="15" customHeight="1" x14ac:dyDescent="0.3">
      <c r="B16" s="11">
        <v>400</v>
      </c>
      <c r="C16" s="187" t="s">
        <v>18</v>
      </c>
      <c r="D16" s="174"/>
      <c r="E16" s="79">
        <f>F16/E9</f>
        <v>0.46798034723491594</v>
      </c>
      <c r="F16" s="168">
        <v>2845.6480974313531</v>
      </c>
      <c r="G16" s="186"/>
      <c r="H16" s="177"/>
      <c r="M16" s="3"/>
      <c r="N16" s="64"/>
      <c r="O16" s="65"/>
    </row>
    <row r="17" spans="2:15" ht="15" customHeight="1" x14ac:dyDescent="0.3">
      <c r="B17" s="11">
        <v>100</v>
      </c>
      <c r="C17" s="47" t="s">
        <v>19</v>
      </c>
      <c r="D17" s="48"/>
      <c r="E17" s="117">
        <v>0.13746</v>
      </c>
      <c r="F17" s="43">
        <f>E17*E9</f>
        <v>835.85302200000001</v>
      </c>
      <c r="G17" s="188" t="s">
        <v>20</v>
      </c>
      <c r="H17" s="177"/>
      <c r="I17" s="64"/>
      <c r="M17" s="3"/>
      <c r="N17" s="64"/>
      <c r="O17" s="65"/>
    </row>
    <row r="18" spans="2:15" ht="15" customHeight="1" x14ac:dyDescent="0.3">
      <c r="B18" s="11">
        <v>200</v>
      </c>
      <c r="C18" s="10" t="s">
        <v>21</v>
      </c>
      <c r="D18" s="38"/>
      <c r="E18" s="117">
        <f>F18/$E$9</f>
        <v>0.42399499999999996</v>
      </c>
      <c r="F18" s="43">
        <v>2578.1863964999998</v>
      </c>
      <c r="G18" s="189"/>
      <c r="H18" s="177"/>
      <c r="I18" s="64"/>
      <c r="M18" s="3"/>
      <c r="N18" s="64"/>
      <c r="O18" s="65"/>
    </row>
    <row r="19" spans="2:15" ht="15" customHeight="1" x14ac:dyDescent="0.3">
      <c r="B19" s="11">
        <v>500</v>
      </c>
      <c r="C19" s="10" t="s">
        <v>22</v>
      </c>
      <c r="D19" s="38"/>
      <c r="E19" s="117">
        <f>F19/$E$9</f>
        <v>2.043E-2</v>
      </c>
      <c r="F19" s="43">
        <v>124.228701</v>
      </c>
      <c r="G19" s="190"/>
      <c r="H19" s="178"/>
      <c r="I19" s="64"/>
      <c r="M19" s="3"/>
      <c r="N19" s="64"/>
      <c r="O19" s="65"/>
    </row>
    <row r="20" spans="2:15" x14ac:dyDescent="0.3">
      <c r="B20" s="12"/>
      <c r="C20" s="13" t="s">
        <v>23</v>
      </c>
      <c r="D20" s="13"/>
      <c r="E20" s="14">
        <f>SUM(E14:E19)</f>
        <v>10.26535960622863</v>
      </c>
      <c r="F20" s="44">
        <f>SUM(F14:F19)</f>
        <v>62420.572157594434</v>
      </c>
      <c r="G20" s="40"/>
      <c r="H20" s="15"/>
      <c r="I20" s="64"/>
      <c r="N20" s="64"/>
      <c r="O20" s="65"/>
    </row>
    <row r="21" spans="2:15" x14ac:dyDescent="0.3">
      <c r="B21" s="16"/>
      <c r="C21" s="17"/>
      <c r="D21" s="17"/>
      <c r="E21" s="18"/>
      <c r="F21" s="50"/>
      <c r="G21" s="53"/>
      <c r="H21" s="19"/>
      <c r="I21" s="64"/>
      <c r="N21" s="64"/>
      <c r="O21" s="65"/>
    </row>
    <row r="22" spans="2:15" ht="16.5" x14ac:dyDescent="0.3">
      <c r="B22" s="20" t="s">
        <v>24</v>
      </c>
      <c r="C22" s="13"/>
      <c r="D22" s="13"/>
      <c r="E22" s="21" t="s">
        <v>11</v>
      </c>
      <c r="F22" s="49" t="s">
        <v>12</v>
      </c>
      <c r="G22" s="51" t="s">
        <v>13</v>
      </c>
      <c r="H22" s="22" t="s">
        <v>14</v>
      </c>
      <c r="I22" s="64"/>
      <c r="N22" s="64"/>
      <c r="O22" s="65"/>
    </row>
    <row r="23" spans="2:15" ht="15.75" customHeight="1" x14ac:dyDescent="0.3">
      <c r="B23" s="11">
        <v>300</v>
      </c>
      <c r="C23" s="174" t="s">
        <v>25</v>
      </c>
      <c r="D23" s="175"/>
      <c r="E23" s="118">
        <v>0.88</v>
      </c>
      <c r="F23" s="82">
        <f>E23*$E$9</f>
        <v>5351.0159999999996</v>
      </c>
      <c r="G23" s="119" t="s">
        <v>26</v>
      </c>
      <c r="H23" s="181" t="s">
        <v>27</v>
      </c>
      <c r="M23" s="3"/>
      <c r="N23" s="64"/>
      <c r="O23" s="65"/>
    </row>
    <row r="24" spans="2:15" ht="15" customHeight="1" x14ac:dyDescent="0.3">
      <c r="B24" s="11">
        <v>600</v>
      </c>
      <c r="C24" s="10" t="s">
        <v>28</v>
      </c>
      <c r="D24" s="38"/>
      <c r="E24" s="118"/>
      <c r="F24" s="82"/>
      <c r="G24" s="81"/>
      <c r="H24" s="182"/>
      <c r="I24" s="64"/>
      <c r="M24" s="3"/>
      <c r="N24" s="64"/>
      <c r="O24" s="65"/>
    </row>
    <row r="25" spans="2:15" ht="15" customHeight="1" x14ac:dyDescent="0.3">
      <c r="B25" s="11"/>
      <c r="C25" s="10">
        <v>610</v>
      </c>
      <c r="D25" s="38" t="s">
        <v>29</v>
      </c>
      <c r="E25" s="118">
        <v>0.448784079187177</v>
      </c>
      <c r="F25" s="82">
        <f t="shared" ref="F25:F28" si="0">E25*$E$9</f>
        <v>2728.921350313467</v>
      </c>
      <c r="G25" s="179" t="s">
        <v>30</v>
      </c>
      <c r="H25" s="182"/>
      <c r="I25" s="64"/>
      <c r="M25" s="3"/>
      <c r="N25" s="64"/>
      <c r="O25" s="65"/>
    </row>
    <row r="26" spans="2:15" x14ac:dyDescent="0.3">
      <c r="B26" s="11"/>
      <c r="C26" s="10">
        <v>620</v>
      </c>
      <c r="D26" s="38" t="s">
        <v>31</v>
      </c>
      <c r="E26" s="118">
        <v>0.2729818386860573</v>
      </c>
      <c r="F26" s="82">
        <f t="shared" si="0"/>
        <v>1659.9206664983085</v>
      </c>
      <c r="G26" s="180"/>
      <c r="H26" s="182"/>
      <c r="I26" s="64"/>
      <c r="M26" s="3"/>
      <c r="N26" s="64"/>
      <c r="O26" s="65"/>
    </row>
    <row r="27" spans="2:15" x14ac:dyDescent="0.3">
      <c r="B27" s="11"/>
      <c r="C27" s="10">
        <v>630</v>
      </c>
      <c r="D27" s="38" t="s">
        <v>32</v>
      </c>
      <c r="E27" s="118">
        <v>0.10308175798098354</v>
      </c>
      <c r="F27" s="82">
        <f t="shared" si="0"/>
        <v>626.80924575496658</v>
      </c>
      <c r="G27" s="180"/>
      <c r="H27" s="182"/>
      <c r="I27" s="64"/>
      <c r="M27" s="3"/>
      <c r="N27" s="64"/>
      <c r="O27" s="65"/>
    </row>
    <row r="28" spans="2:15" x14ac:dyDescent="0.3">
      <c r="B28" s="11">
        <v>700</v>
      </c>
      <c r="C28" s="174" t="s">
        <v>33</v>
      </c>
      <c r="D28" s="175"/>
      <c r="E28" s="118">
        <v>1.0908</v>
      </c>
      <c r="F28" s="82">
        <f t="shared" si="0"/>
        <v>6632.8275599999997</v>
      </c>
      <c r="G28" s="119" t="s">
        <v>26</v>
      </c>
      <c r="H28" s="182"/>
      <c r="I28" s="64"/>
      <c r="M28" s="3"/>
      <c r="N28" s="64"/>
      <c r="O28" s="65"/>
    </row>
    <row r="29" spans="2:15" ht="14.5" thickBot="1" x14ac:dyDescent="0.35">
      <c r="B29" s="23"/>
      <c r="C29" s="24" t="s">
        <v>34</v>
      </c>
      <c r="D29" s="24"/>
      <c r="E29" s="83">
        <f>SUM(E23:E28)</f>
        <v>2.7956476758542177</v>
      </c>
      <c r="F29" s="84">
        <f>SUM(F23:F28)</f>
        <v>16999.494822566739</v>
      </c>
      <c r="G29" s="41"/>
      <c r="H29" s="25"/>
      <c r="I29" s="64"/>
      <c r="N29" s="64"/>
      <c r="O29" s="65"/>
    </row>
    <row r="30" spans="2:15" ht="17.25" customHeight="1" x14ac:dyDescent="0.3">
      <c r="B30" s="26"/>
      <c r="C30" s="6"/>
      <c r="D30" s="6"/>
      <c r="E30" s="27"/>
      <c r="F30" s="28"/>
      <c r="G30" s="29"/>
      <c r="I30" s="64"/>
    </row>
    <row r="31" spans="2:15" x14ac:dyDescent="0.3">
      <c r="B31" s="183" t="s">
        <v>35</v>
      </c>
      <c r="C31" s="183"/>
      <c r="D31" s="183"/>
      <c r="E31" s="27">
        <f>E29+E20</f>
        <v>13.061007282082848</v>
      </c>
      <c r="F31" s="28">
        <f>F29+F20</f>
        <v>79420.06698016118</v>
      </c>
      <c r="G31" s="29"/>
    </row>
    <row r="32" spans="2:15" x14ac:dyDescent="0.3">
      <c r="B32" s="26" t="s">
        <v>36</v>
      </c>
      <c r="C32" s="120"/>
      <c r="D32" s="30">
        <v>0.2</v>
      </c>
      <c r="E32" s="78">
        <f>E31*D32</f>
        <v>2.6122014564165696</v>
      </c>
      <c r="F32" s="28">
        <f>F31*D32</f>
        <v>15884.013396032236</v>
      </c>
    </row>
    <row r="33" spans="2:8" x14ac:dyDescent="0.3">
      <c r="B33" s="6" t="s">
        <v>37</v>
      </c>
      <c r="C33" s="6"/>
      <c r="D33" s="6"/>
      <c r="E33" s="27">
        <f>E32+E31</f>
        <v>15.673208738499417</v>
      </c>
      <c r="F33" s="28">
        <f>F32+F31</f>
        <v>95304.080376193422</v>
      </c>
      <c r="G33" s="29"/>
    </row>
    <row r="34" spans="2:8" x14ac:dyDescent="0.3">
      <c r="B34" s="6" t="s">
        <v>38</v>
      </c>
      <c r="C34" s="6"/>
      <c r="D34" s="6"/>
      <c r="E34" s="31"/>
      <c r="F34" s="28">
        <f>F31*G34</f>
        <v>953040.80376193416</v>
      </c>
      <c r="G34" s="32">
        <v>12</v>
      </c>
      <c r="H34" s="33" t="s">
        <v>39</v>
      </c>
    </row>
    <row r="35" spans="2:8" ht="14.5" thickBot="1" x14ac:dyDescent="0.35">
      <c r="B35" s="6" t="s">
        <v>40</v>
      </c>
      <c r="C35" s="6"/>
      <c r="D35" s="6"/>
      <c r="E35" s="34"/>
      <c r="F35" s="35">
        <f>F33*G35</f>
        <v>1143648.9645143212</v>
      </c>
      <c r="G35" s="36">
        <v>12</v>
      </c>
      <c r="H35" s="37" t="s">
        <v>39</v>
      </c>
    </row>
    <row r="36" spans="2:8" ht="15.5" x14ac:dyDescent="0.35">
      <c r="B36" s="184"/>
      <c r="C36" s="184"/>
      <c r="D36" s="184"/>
      <c r="E36" s="184"/>
      <c r="F36" s="184"/>
    </row>
    <row r="37" spans="2:8" ht="60" customHeight="1" x14ac:dyDescent="0.3">
      <c r="B37" s="173" t="s">
        <v>41</v>
      </c>
      <c r="C37" s="173"/>
      <c r="D37" s="173"/>
      <c r="E37" s="173"/>
      <c r="F37" s="173"/>
      <c r="G37" s="173"/>
      <c r="H37" s="173"/>
    </row>
    <row r="38" spans="2:8" ht="15.5" x14ac:dyDescent="0.35">
      <c r="B38" s="80"/>
      <c r="C38" s="2"/>
      <c r="D38" s="2"/>
      <c r="E38" s="2"/>
      <c r="F38" s="2"/>
    </row>
    <row r="39" spans="2:8" ht="15.5" x14ac:dyDescent="0.35">
      <c r="B39" s="2"/>
      <c r="C39" s="2"/>
      <c r="D39" s="2"/>
      <c r="E39" s="2"/>
      <c r="F39" s="2"/>
    </row>
    <row r="40" spans="2:8" x14ac:dyDescent="0.3">
      <c r="B40" s="6" t="s">
        <v>42</v>
      </c>
      <c r="C40" s="6"/>
      <c r="D40" s="6"/>
      <c r="E40" s="6" t="s">
        <v>43</v>
      </c>
    </row>
    <row r="42" spans="2:8" x14ac:dyDescent="0.3">
      <c r="B42" s="52" t="s">
        <v>44</v>
      </c>
      <c r="C42" s="52"/>
      <c r="D42" s="52"/>
      <c r="E42" s="52" t="s">
        <v>44</v>
      </c>
      <c r="F42" s="52"/>
    </row>
    <row r="43" spans="2:8" ht="15.5" x14ac:dyDescent="0.35">
      <c r="B43" s="2"/>
      <c r="C43" s="2"/>
      <c r="D43" s="2"/>
      <c r="E43" s="2"/>
      <c r="F43" s="2"/>
    </row>
  </sheetData>
  <mergeCells count="13">
    <mergeCell ref="A4:H4"/>
    <mergeCell ref="B37:H37"/>
    <mergeCell ref="C28:D28"/>
    <mergeCell ref="H14:H19"/>
    <mergeCell ref="G25:G27"/>
    <mergeCell ref="H23:H28"/>
    <mergeCell ref="B31:D31"/>
    <mergeCell ref="B36:F36"/>
    <mergeCell ref="G14:G16"/>
    <mergeCell ref="C15:D15"/>
    <mergeCell ref="G17:G19"/>
    <mergeCell ref="C23:D23"/>
    <mergeCell ref="C16:D1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3794D9-5C57-42AF-93CF-6D3CACA54CC7}">
  <dimension ref="A1:Q45"/>
  <sheetViews>
    <sheetView topLeftCell="A19" zoomScale="90" zoomScaleNormal="90" workbookViewId="0">
      <selection activeCell="I9" sqref="I9"/>
    </sheetView>
  </sheetViews>
  <sheetFormatPr defaultColWidth="9.1796875" defaultRowHeight="14" x14ac:dyDescent="0.3"/>
  <cols>
    <col min="1" max="1" width="5.453125" style="1" customWidth="1"/>
    <col min="2" max="2" width="7.54296875" style="1" customWidth="1"/>
    <col min="3" max="3" width="7.81640625" style="1" customWidth="1"/>
    <col min="4" max="4" width="58.54296875" style="1" customWidth="1"/>
    <col min="5" max="8" width="18.1796875" style="1" customWidth="1"/>
    <col min="9" max="9" width="26.54296875" style="1" customWidth="1"/>
    <col min="10" max="10" width="31.1796875" style="1" customWidth="1"/>
    <col min="11" max="11" width="9.1796875" style="1"/>
    <col min="12" max="12" width="8.54296875" style="1" customWidth="1"/>
    <col min="13" max="13" width="9.1796875" style="1"/>
    <col min="14" max="14" width="11.453125" style="1" bestFit="1" customWidth="1"/>
    <col min="15" max="15" width="10.1796875" style="1" bestFit="1" customWidth="1"/>
    <col min="16" max="16384" width="9.1796875" style="1"/>
  </cols>
  <sheetData>
    <row r="1" spans="1:17" x14ac:dyDescent="0.3">
      <c r="J1" s="88" t="s">
        <v>0</v>
      </c>
    </row>
    <row r="2" spans="1:17" ht="15" customHeight="1" x14ac:dyDescent="0.3">
      <c r="J2" s="88" t="s">
        <v>62</v>
      </c>
    </row>
    <row r="3" spans="1:17" ht="15" customHeight="1" x14ac:dyDescent="0.3">
      <c r="H3" s="88"/>
    </row>
    <row r="4" spans="1:17" ht="17.5" customHeight="1" x14ac:dyDescent="0.35">
      <c r="A4" s="172" t="s">
        <v>69</v>
      </c>
      <c r="B4" s="172"/>
      <c r="C4" s="172"/>
      <c r="D4" s="172"/>
      <c r="E4" s="172"/>
      <c r="F4" s="172"/>
      <c r="G4" s="172"/>
      <c r="H4" s="172"/>
      <c r="I4" s="172"/>
      <c r="J4" s="172"/>
    </row>
    <row r="5" spans="1:17" ht="16.5" customHeight="1" x14ac:dyDescent="0.3"/>
    <row r="6" spans="1:17" x14ac:dyDescent="0.3">
      <c r="C6" s="3" t="s">
        <v>1</v>
      </c>
      <c r="D6" s="5" t="s">
        <v>2</v>
      </c>
      <c r="K6" s="54"/>
      <c r="L6" s="55"/>
    </row>
    <row r="7" spans="1:17" x14ac:dyDescent="0.3">
      <c r="C7" s="3" t="s">
        <v>3</v>
      </c>
      <c r="D7" s="89" t="s">
        <v>4</v>
      </c>
      <c r="H7" s="56"/>
      <c r="K7" s="54"/>
      <c r="L7" s="55"/>
      <c r="N7" s="57"/>
    </row>
    <row r="8" spans="1:17" ht="15.5" x14ac:dyDescent="0.35">
      <c r="H8" s="2"/>
      <c r="I8" s="6"/>
      <c r="J8" s="6"/>
      <c r="K8" s="54"/>
      <c r="L8" s="55"/>
      <c r="M8" s="3"/>
      <c r="N8" s="57"/>
    </row>
    <row r="9" spans="1:17" ht="16.5" x14ac:dyDescent="0.3">
      <c r="D9" s="4" t="s">
        <v>5</v>
      </c>
      <c r="E9" s="90">
        <v>6236.7</v>
      </c>
      <c r="F9" s="5" t="s">
        <v>6</v>
      </c>
      <c r="G9" s="90">
        <v>6080.7</v>
      </c>
      <c r="H9" s="5" t="s">
        <v>6</v>
      </c>
      <c r="J9" s="58"/>
    </row>
    <row r="10" spans="1:17" ht="18" customHeight="1" x14ac:dyDescent="0.3">
      <c r="D10" s="4" t="s">
        <v>7</v>
      </c>
      <c r="E10" s="90">
        <v>9666</v>
      </c>
      <c r="F10" s="5" t="s">
        <v>6</v>
      </c>
      <c r="G10" s="90">
        <v>9666</v>
      </c>
      <c r="H10" s="5" t="s">
        <v>6</v>
      </c>
      <c r="I10" s="6"/>
      <c r="J10" s="59"/>
      <c r="M10" s="6"/>
    </row>
    <row r="11" spans="1:17" ht="18" customHeight="1" x14ac:dyDescent="0.3">
      <c r="D11" s="115" t="s">
        <v>8</v>
      </c>
      <c r="E11" s="116">
        <v>98</v>
      </c>
      <c r="F11" s="5" t="s">
        <v>9</v>
      </c>
      <c r="G11" s="116">
        <v>98</v>
      </c>
      <c r="H11" s="5" t="s">
        <v>9</v>
      </c>
      <c r="I11" s="6"/>
      <c r="J11" s="59"/>
      <c r="M11" s="6"/>
    </row>
    <row r="12" spans="1:17" ht="18" customHeight="1" x14ac:dyDescent="0.3">
      <c r="G12" s="6"/>
      <c r="I12" s="6"/>
      <c r="J12" s="59"/>
      <c r="M12" s="6"/>
    </row>
    <row r="13" spans="1:17" ht="18" customHeight="1" thickBot="1" x14ac:dyDescent="0.35">
      <c r="D13" s="56"/>
      <c r="E13" s="195" t="s">
        <v>70</v>
      </c>
      <c r="F13" s="195"/>
      <c r="G13" s="196" t="s">
        <v>71</v>
      </c>
      <c r="H13" s="196"/>
      <c r="I13" s="6"/>
      <c r="J13" s="59"/>
      <c r="M13" s="6"/>
    </row>
    <row r="14" spans="1:17" ht="14.5" thickBot="1" x14ac:dyDescent="0.35">
      <c r="D14" s="6"/>
      <c r="E14" s="191" t="s">
        <v>68</v>
      </c>
      <c r="F14" s="192"/>
      <c r="G14" s="193" t="s">
        <v>68</v>
      </c>
      <c r="H14" s="194"/>
      <c r="M14" s="60"/>
      <c r="N14" s="61"/>
    </row>
    <row r="15" spans="1:17" ht="16.5" x14ac:dyDescent="0.3">
      <c r="B15" s="7" t="s">
        <v>10</v>
      </c>
      <c r="C15" s="46"/>
      <c r="D15" s="46"/>
      <c r="E15" s="153" t="s">
        <v>72</v>
      </c>
      <c r="F15" s="154" t="s">
        <v>12</v>
      </c>
      <c r="G15" s="8" t="s">
        <v>11</v>
      </c>
      <c r="H15" s="42" t="s">
        <v>12</v>
      </c>
      <c r="I15" s="39" t="s">
        <v>13</v>
      </c>
      <c r="J15" s="9" t="s">
        <v>14</v>
      </c>
    </row>
    <row r="16" spans="1:17" ht="15" customHeight="1" x14ac:dyDescent="0.3">
      <c r="B16" s="45"/>
      <c r="C16" s="62" t="s">
        <v>15</v>
      </c>
      <c r="D16" s="63"/>
      <c r="E16" s="151">
        <f>F16/$E$9</f>
        <v>7.3682991706081395</v>
      </c>
      <c r="F16" s="155">
        <v>45953.871437331785</v>
      </c>
      <c r="G16" s="79">
        <f>H16/$G$9</f>
        <v>7.2754942589937146</v>
      </c>
      <c r="H16" s="43">
        <f>'Annuiteetgraafik BIL'!F14</f>
        <v>44240.097940663079</v>
      </c>
      <c r="I16" s="185" t="s">
        <v>16</v>
      </c>
      <c r="J16" s="176"/>
      <c r="K16" s="64"/>
      <c r="O16" s="3"/>
      <c r="P16" s="64"/>
      <c r="Q16" s="65"/>
    </row>
    <row r="17" spans="2:17" ht="15" customHeight="1" x14ac:dyDescent="0.3">
      <c r="B17" s="11">
        <v>400</v>
      </c>
      <c r="C17" s="187" t="s">
        <v>17</v>
      </c>
      <c r="D17" s="174"/>
      <c r="E17" s="118">
        <v>1.94</v>
      </c>
      <c r="F17" s="169">
        <f>E17*E9</f>
        <v>12099.197999999999</v>
      </c>
      <c r="G17" s="117">
        <f>E17</f>
        <v>1.94</v>
      </c>
      <c r="H17" s="168">
        <f>G17*$G$9</f>
        <v>11796.557999999999</v>
      </c>
      <c r="I17" s="186"/>
      <c r="J17" s="177"/>
      <c r="O17" s="3"/>
      <c r="P17" s="64"/>
      <c r="Q17" s="65"/>
    </row>
    <row r="18" spans="2:17" ht="15" customHeight="1" x14ac:dyDescent="0.3">
      <c r="B18" s="11">
        <v>400</v>
      </c>
      <c r="C18" s="187" t="s">
        <v>18</v>
      </c>
      <c r="D18" s="174"/>
      <c r="E18" s="151">
        <f>F18/$E$9</f>
        <v>0.46798034723491594</v>
      </c>
      <c r="F18" s="155">
        <v>2918.6530316000003</v>
      </c>
      <c r="G18" s="117">
        <f t="shared" ref="G18:G21" si="0">E18</f>
        <v>0.46798034723491594</v>
      </c>
      <c r="H18" s="168">
        <f>G18*$G$9</f>
        <v>2845.6480974313531</v>
      </c>
      <c r="I18" s="186"/>
      <c r="J18" s="177"/>
      <c r="O18" s="3"/>
      <c r="P18" s="64"/>
      <c r="Q18" s="65"/>
    </row>
    <row r="19" spans="2:17" ht="15" customHeight="1" x14ac:dyDescent="0.3">
      <c r="B19" s="11">
        <v>100</v>
      </c>
      <c r="C19" s="47" t="s">
        <v>19</v>
      </c>
      <c r="D19" s="48"/>
      <c r="E19" s="118">
        <v>0.13746</v>
      </c>
      <c r="F19" s="155">
        <f>E19*E9</f>
        <v>857.29678200000001</v>
      </c>
      <c r="G19" s="117">
        <f t="shared" si="0"/>
        <v>0.13746</v>
      </c>
      <c r="H19" s="168">
        <f t="shared" ref="H19:H21" si="1">G19*$G$9</f>
        <v>835.85302200000001</v>
      </c>
      <c r="I19" s="188" t="s">
        <v>20</v>
      </c>
      <c r="J19" s="177"/>
      <c r="K19" s="64"/>
      <c r="O19" s="3"/>
      <c r="P19" s="64"/>
      <c r="Q19" s="65"/>
    </row>
    <row r="20" spans="2:17" ht="15" customHeight="1" x14ac:dyDescent="0.3">
      <c r="B20" s="11">
        <v>200</v>
      </c>
      <c r="C20" s="10" t="s">
        <v>21</v>
      </c>
      <c r="D20" s="38"/>
      <c r="E20" s="118">
        <v>0.42399500000000001</v>
      </c>
      <c r="F20" s="155">
        <f>E20*E9</f>
        <v>2644.3296165000002</v>
      </c>
      <c r="G20" s="117">
        <f t="shared" si="0"/>
        <v>0.42399500000000001</v>
      </c>
      <c r="H20" s="168">
        <f t="shared" si="1"/>
        <v>2578.1863964999998</v>
      </c>
      <c r="I20" s="189"/>
      <c r="J20" s="177"/>
      <c r="K20" s="64"/>
      <c r="O20" s="3"/>
      <c r="P20" s="64"/>
      <c r="Q20" s="65"/>
    </row>
    <row r="21" spans="2:17" ht="15" customHeight="1" x14ac:dyDescent="0.3">
      <c r="B21" s="11">
        <v>500</v>
      </c>
      <c r="C21" s="10" t="s">
        <v>22</v>
      </c>
      <c r="D21" s="38"/>
      <c r="E21" s="118">
        <v>2.043E-2</v>
      </c>
      <c r="F21" s="155">
        <f>E21*E9</f>
        <v>127.415781</v>
      </c>
      <c r="G21" s="117">
        <f t="shared" si="0"/>
        <v>2.043E-2</v>
      </c>
      <c r="H21" s="168">
        <f t="shared" si="1"/>
        <v>124.228701</v>
      </c>
      <c r="I21" s="190"/>
      <c r="J21" s="178"/>
      <c r="K21" s="64"/>
      <c r="O21" s="3"/>
      <c r="P21" s="64"/>
      <c r="Q21" s="65"/>
    </row>
    <row r="22" spans="2:17" x14ac:dyDescent="0.3">
      <c r="B22" s="12"/>
      <c r="C22" s="13" t="s">
        <v>23</v>
      </c>
      <c r="D22" s="13"/>
      <c r="E22" s="156">
        <f>SUM(E16:E21)</f>
        <v>10.358164517843054</v>
      </c>
      <c r="F22" s="157">
        <f>SUM(F16:F21)</f>
        <v>64600.764648431781</v>
      </c>
      <c r="G22" s="14">
        <f>SUM(G16:G21)</f>
        <v>10.26535960622863</v>
      </c>
      <c r="H22" s="44">
        <f>SUM(H16:H21)</f>
        <v>62420.572157594434</v>
      </c>
      <c r="I22" s="40"/>
      <c r="J22" s="15"/>
      <c r="K22" s="64"/>
      <c r="P22" s="64"/>
      <c r="Q22" s="65"/>
    </row>
    <row r="23" spans="2:17" x14ac:dyDescent="0.3">
      <c r="B23" s="16"/>
      <c r="C23" s="17"/>
      <c r="D23" s="17"/>
      <c r="E23" s="158"/>
      <c r="F23" s="159"/>
      <c r="G23" s="18"/>
      <c r="H23" s="50"/>
      <c r="I23" s="53"/>
      <c r="J23" s="19"/>
      <c r="K23" s="64"/>
      <c r="P23" s="64"/>
      <c r="Q23" s="65"/>
    </row>
    <row r="24" spans="2:17" ht="16.5" x14ac:dyDescent="0.3">
      <c r="B24" s="20" t="s">
        <v>24</v>
      </c>
      <c r="C24" s="13"/>
      <c r="D24" s="13"/>
      <c r="E24" s="160" t="s">
        <v>72</v>
      </c>
      <c r="F24" s="161" t="s">
        <v>12</v>
      </c>
      <c r="G24" s="21" t="s">
        <v>11</v>
      </c>
      <c r="H24" s="49" t="s">
        <v>12</v>
      </c>
      <c r="I24" s="51" t="s">
        <v>13</v>
      </c>
      <c r="J24" s="22" t="s">
        <v>14</v>
      </c>
      <c r="K24" s="64"/>
      <c r="P24" s="64"/>
      <c r="Q24" s="65"/>
    </row>
    <row r="25" spans="2:17" ht="15.75" customHeight="1" x14ac:dyDescent="0.3">
      <c r="B25" s="11">
        <v>300</v>
      </c>
      <c r="C25" s="174" t="s">
        <v>25</v>
      </c>
      <c r="D25" s="175"/>
      <c r="E25" s="118">
        <v>0.88</v>
      </c>
      <c r="F25" s="82">
        <f>E25*$E$9</f>
        <v>5488.2960000000003</v>
      </c>
      <c r="G25" s="151">
        <f>E25</f>
        <v>0.88</v>
      </c>
      <c r="H25" s="152">
        <f>G25*$G$9</f>
        <v>5351.0159999999996</v>
      </c>
      <c r="I25" s="119" t="s">
        <v>26</v>
      </c>
      <c r="J25" s="181" t="s">
        <v>27</v>
      </c>
      <c r="O25" s="3"/>
      <c r="P25" s="64"/>
      <c r="Q25" s="65"/>
    </row>
    <row r="26" spans="2:17" ht="15" customHeight="1" x14ac:dyDescent="0.3">
      <c r="B26" s="11">
        <v>600</v>
      </c>
      <c r="C26" s="10" t="s">
        <v>28</v>
      </c>
      <c r="D26" s="38"/>
      <c r="E26" s="118"/>
      <c r="F26" s="82"/>
      <c r="G26" s="151"/>
      <c r="H26" s="152"/>
      <c r="I26" s="81"/>
      <c r="J26" s="182"/>
      <c r="K26" s="64"/>
      <c r="O26" s="3"/>
      <c r="P26" s="64"/>
      <c r="Q26" s="65"/>
    </row>
    <row r="27" spans="2:17" ht="15" customHeight="1" x14ac:dyDescent="0.3">
      <c r="B27" s="11"/>
      <c r="C27" s="10">
        <v>610</v>
      </c>
      <c r="D27" s="38" t="s">
        <v>29</v>
      </c>
      <c r="E27" s="118">
        <v>0.448784079187177</v>
      </c>
      <c r="F27" s="82">
        <f t="shared" ref="F27:F30" si="2">E27*$E$9</f>
        <v>2798.9316666666668</v>
      </c>
      <c r="G27" s="151">
        <f t="shared" ref="G27:G30" si="3">E27</f>
        <v>0.448784079187177</v>
      </c>
      <c r="H27" s="152">
        <f t="shared" ref="H27:H30" si="4">G27*$G$9</f>
        <v>2728.921350313467</v>
      </c>
      <c r="I27" s="179" t="s">
        <v>30</v>
      </c>
      <c r="J27" s="182"/>
      <c r="K27" s="64"/>
      <c r="O27" s="3"/>
      <c r="P27" s="64"/>
      <c r="Q27" s="65"/>
    </row>
    <row r="28" spans="2:17" x14ac:dyDescent="0.3">
      <c r="B28" s="11"/>
      <c r="C28" s="10">
        <v>620</v>
      </c>
      <c r="D28" s="38" t="s">
        <v>31</v>
      </c>
      <c r="E28" s="118">
        <v>0.2729818386860573</v>
      </c>
      <c r="F28" s="82">
        <f t="shared" si="2"/>
        <v>1702.5058333333336</v>
      </c>
      <c r="G28" s="151">
        <f t="shared" si="3"/>
        <v>0.2729818386860573</v>
      </c>
      <c r="H28" s="152">
        <f t="shared" si="4"/>
        <v>1659.9206664983085</v>
      </c>
      <c r="I28" s="180"/>
      <c r="J28" s="182"/>
      <c r="K28" s="64"/>
      <c r="O28" s="3"/>
      <c r="P28" s="64"/>
      <c r="Q28" s="65"/>
    </row>
    <row r="29" spans="2:17" x14ac:dyDescent="0.3">
      <c r="B29" s="11"/>
      <c r="C29" s="10">
        <v>630</v>
      </c>
      <c r="D29" s="38" t="s">
        <v>32</v>
      </c>
      <c r="E29" s="118">
        <v>0.10308175798098354</v>
      </c>
      <c r="F29" s="82">
        <f t="shared" si="2"/>
        <v>642.89</v>
      </c>
      <c r="G29" s="151">
        <f t="shared" si="3"/>
        <v>0.10308175798098354</v>
      </c>
      <c r="H29" s="152">
        <f t="shared" si="4"/>
        <v>626.80924575496658</v>
      </c>
      <c r="I29" s="180"/>
      <c r="J29" s="182"/>
      <c r="K29" s="64"/>
      <c r="O29" s="3"/>
      <c r="P29" s="64"/>
      <c r="Q29" s="65"/>
    </row>
    <row r="30" spans="2:17" x14ac:dyDescent="0.3">
      <c r="B30" s="11">
        <v>700</v>
      </c>
      <c r="C30" s="174" t="s">
        <v>33</v>
      </c>
      <c r="D30" s="175"/>
      <c r="E30" s="118">
        <v>1.0908</v>
      </c>
      <c r="F30" s="82">
        <f t="shared" si="2"/>
        <v>6802.9923600000002</v>
      </c>
      <c r="G30" s="151">
        <f t="shared" si="3"/>
        <v>1.0908</v>
      </c>
      <c r="H30" s="152">
        <f t="shared" si="4"/>
        <v>6632.8275599999997</v>
      </c>
      <c r="I30" s="119" t="s">
        <v>26</v>
      </c>
      <c r="J30" s="182"/>
      <c r="K30" s="64"/>
      <c r="O30" s="3"/>
      <c r="P30" s="64"/>
      <c r="Q30" s="65"/>
    </row>
    <row r="31" spans="2:17" ht="14.5" thickBot="1" x14ac:dyDescent="0.35">
      <c r="B31" s="23"/>
      <c r="C31" s="24" t="s">
        <v>34</v>
      </c>
      <c r="D31" s="24"/>
      <c r="E31" s="83">
        <f>SUM(E25:E30)</f>
        <v>2.7956476758542177</v>
      </c>
      <c r="F31" s="84">
        <f>SUM(F25:F30)</f>
        <v>17435.615860000002</v>
      </c>
      <c r="G31" s="83">
        <f>SUM(G25:G30)</f>
        <v>2.7956476758542177</v>
      </c>
      <c r="H31" s="84">
        <f>SUM(H25:H30)</f>
        <v>16999.494822566739</v>
      </c>
      <c r="I31" s="41"/>
      <c r="J31" s="25"/>
      <c r="K31" s="64"/>
      <c r="P31" s="64"/>
      <c r="Q31" s="65"/>
    </row>
    <row r="32" spans="2:17" ht="17.25" customHeight="1" x14ac:dyDescent="0.3">
      <c r="B32" s="26"/>
      <c r="C32" s="6"/>
      <c r="D32" s="6"/>
      <c r="E32" s="162"/>
      <c r="F32" s="163"/>
      <c r="G32" s="27"/>
      <c r="H32" s="28"/>
      <c r="I32" s="29"/>
      <c r="K32" s="64"/>
    </row>
    <row r="33" spans="2:10" x14ac:dyDescent="0.3">
      <c r="B33" s="183" t="s">
        <v>35</v>
      </c>
      <c r="C33" s="183"/>
      <c r="D33" s="183"/>
      <c r="E33" s="162">
        <f>E31+E22</f>
        <v>13.153812193697272</v>
      </c>
      <c r="F33" s="163">
        <f>F31+F22</f>
        <v>82036.380508431786</v>
      </c>
      <c r="G33" s="27">
        <f>G31+G22</f>
        <v>13.061007282082848</v>
      </c>
      <c r="H33" s="28">
        <f>H31+H22</f>
        <v>79420.06698016118</v>
      </c>
      <c r="I33" s="29"/>
    </row>
    <row r="34" spans="2:10" x14ac:dyDescent="0.3">
      <c r="B34" s="26" t="s">
        <v>36</v>
      </c>
      <c r="C34" s="120"/>
      <c r="D34" s="30">
        <v>0.2</v>
      </c>
      <c r="E34" s="164">
        <f>E33*D34</f>
        <v>2.6307624387394544</v>
      </c>
      <c r="F34" s="163">
        <f>F33*D34</f>
        <v>16407.276101686359</v>
      </c>
      <c r="G34" s="78">
        <f>G33*D34</f>
        <v>2.6122014564165696</v>
      </c>
      <c r="H34" s="28">
        <f>H33*D34</f>
        <v>15884.013396032236</v>
      </c>
    </row>
    <row r="35" spans="2:10" x14ac:dyDescent="0.3">
      <c r="B35" s="6" t="s">
        <v>37</v>
      </c>
      <c r="C35" s="6"/>
      <c r="D35" s="6"/>
      <c r="E35" s="162">
        <f>E34+E33</f>
        <v>15.784574632436726</v>
      </c>
      <c r="F35" s="163">
        <f>F34+F33</f>
        <v>98443.656610118138</v>
      </c>
      <c r="G35" s="27">
        <f>G34+G33</f>
        <v>15.673208738499417</v>
      </c>
      <c r="H35" s="28">
        <f>H34+H33</f>
        <v>95304.080376193422</v>
      </c>
      <c r="I35" s="29"/>
    </row>
    <row r="36" spans="2:10" x14ac:dyDescent="0.3">
      <c r="B36" s="6" t="s">
        <v>38</v>
      </c>
      <c r="C36" s="6"/>
      <c r="D36" s="6"/>
      <c r="E36" s="165"/>
      <c r="F36" s="163">
        <f>F33*I36</f>
        <v>984436.56610118144</v>
      </c>
      <c r="G36" s="31"/>
      <c r="H36" s="28">
        <f>H33*I36</f>
        <v>953040.80376193416</v>
      </c>
      <c r="I36" s="32">
        <v>12</v>
      </c>
      <c r="J36" s="33" t="s">
        <v>39</v>
      </c>
    </row>
    <row r="37" spans="2:10" ht="14.5" thickBot="1" x14ac:dyDescent="0.35">
      <c r="B37" s="6" t="s">
        <v>40</v>
      </c>
      <c r="C37" s="6"/>
      <c r="D37" s="6"/>
      <c r="E37" s="166"/>
      <c r="F37" s="167">
        <f>F35*I37</f>
        <v>1181323.8793214178</v>
      </c>
      <c r="G37" s="34"/>
      <c r="H37" s="35">
        <f>H35*I37</f>
        <v>1143648.9645143212</v>
      </c>
      <c r="I37" s="36">
        <v>12</v>
      </c>
      <c r="J37" s="37" t="s">
        <v>39</v>
      </c>
    </row>
    <row r="38" spans="2:10" ht="15.5" x14ac:dyDescent="0.35">
      <c r="B38" s="184"/>
      <c r="C38" s="184"/>
      <c r="D38" s="184"/>
      <c r="E38" s="184"/>
      <c r="F38" s="184"/>
      <c r="G38" s="121"/>
      <c r="H38" s="2"/>
    </row>
    <row r="39" spans="2:10" ht="60" customHeight="1" x14ac:dyDescent="0.3">
      <c r="B39" s="173" t="s">
        <v>41</v>
      </c>
      <c r="C39" s="173"/>
      <c r="D39" s="173"/>
      <c r="E39" s="173"/>
      <c r="F39" s="173"/>
      <c r="G39" s="173"/>
      <c r="H39" s="173"/>
      <c r="I39" s="173"/>
      <c r="J39" s="173"/>
    </row>
    <row r="40" spans="2:10" ht="15.5" x14ac:dyDescent="0.35">
      <c r="B40" s="80"/>
      <c r="C40" s="2"/>
      <c r="D40" s="2"/>
      <c r="E40" s="2"/>
      <c r="F40" s="2"/>
      <c r="G40" s="2"/>
      <c r="H40" s="2"/>
    </row>
    <row r="41" spans="2:10" ht="15.5" x14ac:dyDescent="0.35">
      <c r="B41" s="2"/>
      <c r="C41" s="2"/>
      <c r="D41" s="2"/>
      <c r="E41" s="2"/>
      <c r="F41" s="2"/>
      <c r="G41" s="2"/>
      <c r="H41" s="2"/>
    </row>
    <row r="42" spans="2:10" x14ac:dyDescent="0.3">
      <c r="B42" s="6" t="s">
        <v>42</v>
      </c>
      <c r="C42" s="6"/>
      <c r="D42" s="6"/>
      <c r="E42" s="6" t="s">
        <v>43</v>
      </c>
    </row>
    <row r="44" spans="2:10" x14ac:dyDescent="0.3">
      <c r="B44" s="52" t="s">
        <v>44</v>
      </c>
      <c r="C44" s="52"/>
      <c r="D44" s="52"/>
      <c r="E44" s="52" t="s">
        <v>44</v>
      </c>
      <c r="F44" s="52"/>
      <c r="G44" s="52"/>
    </row>
    <row r="45" spans="2:10" ht="15.5" x14ac:dyDescent="0.35">
      <c r="B45" s="2"/>
      <c r="C45" s="2"/>
      <c r="D45" s="2"/>
      <c r="E45" s="2"/>
      <c r="F45" s="2"/>
      <c r="G45" s="2"/>
      <c r="H45" s="2"/>
    </row>
  </sheetData>
  <mergeCells count="17">
    <mergeCell ref="A4:J4"/>
    <mergeCell ref="E14:F14"/>
    <mergeCell ref="G14:H14"/>
    <mergeCell ref="I16:I18"/>
    <mergeCell ref="J16:J21"/>
    <mergeCell ref="C17:D17"/>
    <mergeCell ref="C18:D18"/>
    <mergeCell ref="I19:I21"/>
    <mergeCell ref="E13:F13"/>
    <mergeCell ref="G13:H13"/>
    <mergeCell ref="B39:J39"/>
    <mergeCell ref="C25:D25"/>
    <mergeCell ref="J25:J30"/>
    <mergeCell ref="I27:I29"/>
    <mergeCell ref="C30:D30"/>
    <mergeCell ref="B33:D33"/>
    <mergeCell ref="B38:F38"/>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6359F-6A97-40D8-A864-CFD971F70ED4}">
  <dimension ref="A1:AO497"/>
  <sheetViews>
    <sheetView zoomScaleNormal="100" workbookViewId="0">
      <selection activeCell="H11" sqref="H11"/>
    </sheetView>
  </sheetViews>
  <sheetFormatPr defaultColWidth="9.1796875" defaultRowHeight="14.5" x14ac:dyDescent="0.35"/>
  <cols>
    <col min="1" max="1" width="9.1796875" style="71"/>
    <col min="2" max="2" width="7.81640625" style="71" customWidth="1"/>
    <col min="3" max="3" width="14.54296875" style="71" customWidth="1"/>
    <col min="4" max="4" width="14.453125" style="71" customWidth="1"/>
    <col min="5" max="6" width="14.54296875" style="71" customWidth="1"/>
    <col min="7" max="7" width="14.54296875" style="77" customWidth="1"/>
    <col min="8" max="8" width="12.453125" style="71" bestFit="1" customWidth="1"/>
    <col min="9" max="13" width="9.1796875" style="71"/>
    <col min="14" max="14" width="9.1796875" style="137" customWidth="1"/>
    <col min="15" max="15" width="7.81640625" style="137" customWidth="1"/>
    <col min="16" max="16" width="14.54296875" style="137" customWidth="1"/>
    <col min="17" max="17" width="14.453125" style="137" customWidth="1"/>
    <col min="18" max="19" width="14.54296875" style="137" customWidth="1"/>
    <col min="20" max="20" width="14.54296875" style="150" customWidth="1"/>
    <col min="21" max="23" width="9.1796875" style="71"/>
    <col min="24" max="24" width="11" style="71" customWidth="1"/>
    <col min="25" max="28" width="9.1796875" style="71"/>
    <col min="29" max="29" width="9.1796875" style="137"/>
    <col min="30" max="30" width="7.81640625" style="137" customWidth="1"/>
    <col min="31" max="31" width="14.54296875" style="137" customWidth="1"/>
    <col min="32" max="32" width="14.453125" style="137" customWidth="1"/>
    <col min="33" max="34" width="14.54296875" style="137" customWidth="1"/>
    <col min="35" max="35" width="14.54296875" style="150" customWidth="1"/>
    <col min="36" max="36" width="9.1796875" style="71"/>
    <col min="37" max="37" width="9.453125" style="71" bestFit="1" customWidth="1"/>
    <col min="38" max="38" width="9.1796875" style="71"/>
    <col min="39" max="39" width="11" style="71" customWidth="1"/>
    <col min="40" max="16384" width="9.1796875" style="71"/>
  </cols>
  <sheetData>
    <row r="1" spans="1:41" x14ac:dyDescent="0.35">
      <c r="A1" s="66"/>
      <c r="B1" s="66"/>
      <c r="C1" s="66"/>
      <c r="D1" s="66"/>
      <c r="E1" s="66"/>
      <c r="F1" s="66"/>
      <c r="G1" s="67"/>
      <c r="N1" s="122"/>
      <c r="O1" s="122"/>
      <c r="P1" s="122"/>
      <c r="Q1" s="122"/>
      <c r="R1" s="122"/>
      <c r="S1" s="122"/>
      <c r="T1" s="123"/>
      <c r="AC1" s="122"/>
      <c r="AD1" s="122"/>
      <c r="AE1" s="122"/>
      <c r="AF1" s="122"/>
      <c r="AG1" s="122"/>
      <c r="AH1" s="122"/>
      <c r="AI1" s="123"/>
    </row>
    <row r="2" spans="1:41" x14ac:dyDescent="0.35">
      <c r="A2" s="66"/>
      <c r="B2" s="66"/>
      <c r="C2" s="66"/>
      <c r="D2" s="66"/>
      <c r="E2" s="66"/>
      <c r="F2" s="68"/>
      <c r="G2" s="69"/>
      <c r="N2" s="122"/>
      <c r="O2" s="122"/>
      <c r="P2" s="122"/>
      <c r="Q2" s="122"/>
      <c r="R2" s="122"/>
      <c r="S2" s="124"/>
      <c r="T2" s="125"/>
      <c r="AC2" s="122"/>
      <c r="AD2" s="122"/>
      <c r="AE2" s="122"/>
      <c r="AF2" s="122"/>
      <c r="AG2" s="122"/>
      <c r="AH2" s="124"/>
      <c r="AI2" s="125"/>
    </row>
    <row r="3" spans="1:41" x14ac:dyDescent="0.35">
      <c r="A3" s="66"/>
      <c r="B3" s="66"/>
      <c r="C3" s="66"/>
      <c r="D3" s="66"/>
      <c r="E3" s="66"/>
      <c r="F3" s="68"/>
      <c r="G3" s="69"/>
      <c r="N3" s="122"/>
      <c r="O3" s="122"/>
      <c r="P3" s="122"/>
      <c r="Q3" s="122"/>
      <c r="R3" s="122"/>
      <c r="S3" s="124"/>
      <c r="T3" s="125"/>
      <c r="X3" s="105" t="s">
        <v>1</v>
      </c>
      <c r="Y3" s="105" t="s">
        <v>45</v>
      </c>
      <c r="AC3" s="122"/>
      <c r="AD3" s="122"/>
      <c r="AE3" s="122"/>
      <c r="AF3" s="122"/>
      <c r="AG3" s="122"/>
      <c r="AH3" s="124"/>
      <c r="AI3" s="125"/>
      <c r="AM3" s="105" t="s">
        <v>1</v>
      </c>
      <c r="AN3" s="105" t="s">
        <v>45</v>
      </c>
    </row>
    <row r="4" spans="1:41" ht="18.5" x14ac:dyDescent="0.45">
      <c r="A4" s="66"/>
      <c r="B4" s="109" t="s">
        <v>46</v>
      </c>
      <c r="C4" s="110"/>
      <c r="D4" s="110"/>
      <c r="E4" s="68"/>
      <c r="F4" s="111" t="s">
        <v>4</v>
      </c>
      <c r="G4" s="110"/>
      <c r="N4" s="122"/>
      <c r="O4" s="126" t="s">
        <v>46</v>
      </c>
      <c r="P4" s="122"/>
      <c r="Q4" s="122"/>
      <c r="R4" s="124"/>
      <c r="S4" s="127" t="s">
        <v>4</v>
      </c>
      <c r="T4" s="122"/>
      <c r="X4" s="106" t="s">
        <v>63</v>
      </c>
      <c r="Y4" s="107">
        <v>6080.7</v>
      </c>
      <c r="Z4" s="128"/>
      <c r="AA4" s="77"/>
      <c r="AB4" s="76"/>
      <c r="AC4" s="122"/>
      <c r="AD4" s="126" t="s">
        <v>46</v>
      </c>
      <c r="AE4" s="122"/>
      <c r="AF4" s="122"/>
      <c r="AG4" s="124"/>
      <c r="AH4" s="127" t="s">
        <v>4</v>
      </c>
      <c r="AI4" s="122"/>
      <c r="AM4" s="106" t="s">
        <v>63</v>
      </c>
      <c r="AN4" s="107">
        <v>98</v>
      </c>
      <c r="AO4" s="128"/>
    </row>
    <row r="5" spans="1:41" x14ac:dyDescent="0.35">
      <c r="A5" s="66"/>
      <c r="B5" s="110"/>
      <c r="C5" s="110"/>
      <c r="D5" s="110"/>
      <c r="E5" s="110"/>
      <c r="F5" s="112"/>
      <c r="G5" s="110"/>
      <c r="N5" s="122"/>
      <c r="O5" s="122"/>
      <c r="P5" s="122"/>
      <c r="Q5" s="122"/>
      <c r="R5" s="122"/>
      <c r="S5" s="129"/>
      <c r="T5" s="122"/>
      <c r="X5" s="106" t="s">
        <v>64</v>
      </c>
      <c r="Y5" s="107"/>
      <c r="Z5" s="128"/>
      <c r="AA5" s="130"/>
      <c r="AB5" s="76"/>
      <c r="AC5" s="122"/>
      <c r="AD5" s="122"/>
      <c r="AE5" s="122"/>
      <c r="AF5" s="122"/>
      <c r="AG5" s="122"/>
      <c r="AH5" s="129"/>
      <c r="AI5" s="122"/>
      <c r="AM5" s="106" t="s">
        <v>64</v>
      </c>
      <c r="AN5" s="107">
        <v>0</v>
      </c>
      <c r="AO5" s="128"/>
    </row>
    <row r="6" spans="1:41" x14ac:dyDescent="0.35">
      <c r="A6" s="66"/>
      <c r="B6" s="91" t="s">
        <v>47</v>
      </c>
      <c r="C6" s="92"/>
      <c r="D6" s="93"/>
      <c r="E6" s="94">
        <v>44927</v>
      </c>
      <c r="F6" s="95"/>
      <c r="G6" s="110"/>
      <c r="N6" s="122"/>
      <c r="O6" s="131" t="s">
        <v>47</v>
      </c>
      <c r="P6" s="132"/>
      <c r="Q6" s="133"/>
      <c r="R6" s="134">
        <f>E6</f>
        <v>44927</v>
      </c>
      <c r="S6" s="135"/>
      <c r="T6" s="122"/>
      <c r="X6" s="106" t="s">
        <v>65</v>
      </c>
      <c r="Y6" s="107"/>
      <c r="Z6" s="128"/>
      <c r="AA6" s="85"/>
      <c r="AB6" s="85"/>
      <c r="AC6" s="122"/>
      <c r="AD6" s="131" t="s">
        <v>47</v>
      </c>
      <c r="AE6" s="132"/>
      <c r="AF6" s="133"/>
      <c r="AG6" s="134">
        <f>E6</f>
        <v>44927</v>
      </c>
      <c r="AH6" s="135"/>
      <c r="AI6" s="122"/>
      <c r="AM6" s="106" t="s">
        <v>65</v>
      </c>
      <c r="AN6" s="107">
        <v>0</v>
      </c>
      <c r="AO6" s="128"/>
    </row>
    <row r="7" spans="1:41" x14ac:dyDescent="0.35">
      <c r="A7" s="66"/>
      <c r="B7" s="96" t="s">
        <v>48</v>
      </c>
      <c r="C7" s="68"/>
      <c r="D7" s="97"/>
      <c r="E7" s="98">
        <v>228</v>
      </c>
      <c r="F7" s="99" t="s">
        <v>39</v>
      </c>
      <c r="G7" s="110"/>
      <c r="N7" s="122"/>
      <c r="O7" s="136" t="s">
        <v>48</v>
      </c>
      <c r="P7" s="124"/>
      <c r="R7" s="138">
        <f>E7</f>
        <v>228</v>
      </c>
      <c r="S7" s="139" t="s">
        <v>39</v>
      </c>
      <c r="T7" s="122"/>
      <c r="X7" s="106" t="s">
        <v>66</v>
      </c>
      <c r="Y7" s="107"/>
      <c r="Z7" s="128"/>
      <c r="AA7" s="86"/>
      <c r="AB7" s="86"/>
      <c r="AC7" s="122"/>
      <c r="AD7" s="136" t="s">
        <v>48</v>
      </c>
      <c r="AE7" s="124"/>
      <c r="AG7" s="138">
        <f>E7</f>
        <v>228</v>
      </c>
      <c r="AH7" s="139" t="s">
        <v>39</v>
      </c>
      <c r="AI7" s="122"/>
      <c r="AM7" s="106" t="s">
        <v>66</v>
      </c>
      <c r="AN7" s="107">
        <v>0</v>
      </c>
      <c r="AO7" s="128"/>
    </row>
    <row r="8" spans="1:41" x14ac:dyDescent="0.35">
      <c r="A8" s="66"/>
      <c r="B8" s="96" t="s">
        <v>52</v>
      </c>
      <c r="C8" s="68"/>
      <c r="D8" s="97"/>
      <c r="E8" s="100">
        <f>R8+AG8</f>
        <v>7599693.0687685711</v>
      </c>
      <c r="F8" s="99" t="s">
        <v>49</v>
      </c>
      <c r="G8" s="110"/>
      <c r="H8" s="77"/>
      <c r="N8" s="122"/>
      <c r="O8" s="136" t="s">
        <v>52</v>
      </c>
      <c r="P8" s="124"/>
      <c r="R8" s="140">
        <v>6607652.3399999999</v>
      </c>
      <c r="S8" s="139" t="s">
        <v>49</v>
      </c>
      <c r="T8" s="122"/>
      <c r="X8" s="106" t="s">
        <v>50</v>
      </c>
      <c r="Y8" s="107"/>
      <c r="Z8" s="128"/>
      <c r="AA8" s="86"/>
      <c r="AB8" s="86"/>
      <c r="AC8" s="122"/>
      <c r="AD8" s="136" t="s">
        <v>52</v>
      </c>
      <c r="AE8" s="124"/>
      <c r="AG8" s="140">
        <v>992040.72876857128</v>
      </c>
      <c r="AH8" s="139" t="s">
        <v>49</v>
      </c>
      <c r="AI8" s="122"/>
      <c r="AM8" s="106" t="s">
        <v>50</v>
      </c>
      <c r="AN8" s="107"/>
      <c r="AO8" s="128"/>
    </row>
    <row r="9" spans="1:41" x14ac:dyDescent="0.35">
      <c r="A9" s="66"/>
      <c r="B9" s="96" t="s">
        <v>53</v>
      </c>
      <c r="C9" s="68"/>
      <c r="D9" s="97"/>
      <c r="E9" s="100">
        <f>R9+AG9</f>
        <v>212276.88</v>
      </c>
      <c r="F9" s="99" t="s">
        <v>49</v>
      </c>
      <c r="G9" s="110"/>
      <c r="H9" s="77"/>
      <c r="N9" s="122"/>
      <c r="O9" s="136" t="s">
        <v>53</v>
      </c>
      <c r="P9" s="124"/>
      <c r="R9" s="140">
        <v>212276.88</v>
      </c>
      <c r="S9" s="139" t="s">
        <v>49</v>
      </c>
      <c r="T9" s="122"/>
      <c r="X9" s="108" t="s">
        <v>51</v>
      </c>
      <c r="Y9" s="141">
        <v>23832.3</v>
      </c>
      <c r="Z9" s="85"/>
      <c r="AA9" s="86"/>
      <c r="AB9" s="86"/>
      <c r="AC9" s="122"/>
      <c r="AD9" s="136" t="s">
        <v>53</v>
      </c>
      <c r="AE9" s="124"/>
      <c r="AG9" s="140">
        <v>0</v>
      </c>
      <c r="AH9" s="139" t="s">
        <v>49</v>
      </c>
      <c r="AI9" s="122"/>
      <c r="AM9" s="108" t="s">
        <v>51</v>
      </c>
      <c r="AN9" s="141">
        <v>273</v>
      </c>
      <c r="AO9" s="85"/>
    </row>
    <row r="10" spans="1:41" x14ac:dyDescent="0.35">
      <c r="A10" s="66"/>
      <c r="B10" s="101" t="s">
        <v>54</v>
      </c>
      <c r="C10" s="102"/>
      <c r="D10" s="103"/>
      <c r="E10" s="170">
        <v>3.3000000000000002E-2</v>
      </c>
      <c r="F10" s="104"/>
      <c r="G10" s="110"/>
      <c r="N10" s="122"/>
      <c r="O10" s="142" t="s">
        <v>54</v>
      </c>
      <c r="P10" s="143"/>
      <c r="Q10" s="144"/>
      <c r="R10" s="171">
        <v>3.3000000000000002E-2</v>
      </c>
      <c r="S10" s="145"/>
      <c r="T10" s="122"/>
      <c r="Z10" s="87"/>
      <c r="AA10" s="87"/>
      <c r="AB10" s="87"/>
      <c r="AC10" s="122"/>
      <c r="AD10" s="142" t="s">
        <v>54</v>
      </c>
      <c r="AE10" s="143"/>
      <c r="AF10" s="144"/>
      <c r="AG10" s="171">
        <v>3.3000000000000002E-2</v>
      </c>
      <c r="AH10" s="145"/>
      <c r="AI10" s="122"/>
      <c r="AO10" s="87"/>
    </row>
    <row r="11" spans="1:41" x14ac:dyDescent="0.35">
      <c r="A11" s="66"/>
      <c r="B11" s="98"/>
      <c r="C11" s="68"/>
      <c r="D11" s="97"/>
      <c r="E11" s="114"/>
      <c r="F11" s="98"/>
      <c r="G11" s="110"/>
      <c r="N11" s="122"/>
      <c r="O11" s="138"/>
      <c r="P11" s="124"/>
      <c r="R11" s="146"/>
      <c r="S11" s="138"/>
      <c r="T11" s="122"/>
      <c r="Z11" s="87"/>
      <c r="AA11" s="87"/>
      <c r="AB11" s="87"/>
      <c r="AC11" s="122"/>
      <c r="AD11" s="138"/>
      <c r="AE11" s="124"/>
      <c r="AG11" s="146"/>
      <c r="AH11" s="138"/>
      <c r="AI11" s="122"/>
      <c r="AO11" s="87"/>
    </row>
    <row r="12" spans="1:41" x14ac:dyDescent="0.35">
      <c r="G12" s="71"/>
      <c r="T12" s="137"/>
      <c r="X12" s="113"/>
      <c r="Y12" s="113"/>
      <c r="Z12" s="86"/>
      <c r="AA12" s="86"/>
      <c r="AB12" s="86"/>
      <c r="AI12" s="137"/>
      <c r="AM12" s="113"/>
      <c r="AN12" s="113"/>
      <c r="AO12" s="86"/>
    </row>
    <row r="13" spans="1:41" ht="15" thickBot="1" x14ac:dyDescent="0.4">
      <c r="A13" s="72" t="s">
        <v>55</v>
      </c>
      <c r="B13" s="72" t="s">
        <v>56</v>
      </c>
      <c r="C13" s="72" t="s">
        <v>57</v>
      </c>
      <c r="D13" s="72" t="s">
        <v>58</v>
      </c>
      <c r="E13" s="72" t="s">
        <v>59</v>
      </c>
      <c r="F13" s="72" t="s">
        <v>60</v>
      </c>
      <c r="G13" s="72" t="s">
        <v>61</v>
      </c>
      <c r="N13" s="147" t="s">
        <v>55</v>
      </c>
      <c r="O13" s="147" t="s">
        <v>56</v>
      </c>
      <c r="P13" s="147" t="s">
        <v>57</v>
      </c>
      <c r="Q13" s="147" t="s">
        <v>58</v>
      </c>
      <c r="R13" s="147" t="s">
        <v>59</v>
      </c>
      <c r="S13" s="147" t="s">
        <v>60</v>
      </c>
      <c r="T13" s="147" t="s">
        <v>61</v>
      </c>
      <c r="X13" s="113"/>
      <c r="Y13" s="113"/>
      <c r="Z13" s="86"/>
      <c r="AA13" s="86"/>
      <c r="AB13" s="86"/>
      <c r="AC13" s="147" t="s">
        <v>55</v>
      </c>
      <c r="AD13" s="147" t="s">
        <v>56</v>
      </c>
      <c r="AE13" s="147" t="s">
        <v>57</v>
      </c>
      <c r="AF13" s="147" t="s">
        <v>58</v>
      </c>
      <c r="AG13" s="147" t="s">
        <v>59</v>
      </c>
      <c r="AH13" s="147" t="s">
        <v>60</v>
      </c>
      <c r="AI13" s="147" t="s">
        <v>61</v>
      </c>
      <c r="AM13" s="113"/>
      <c r="AN13" s="113"/>
      <c r="AO13" s="86"/>
    </row>
    <row r="14" spans="1:41" x14ac:dyDescent="0.35">
      <c r="A14" s="73">
        <f>IF(B14="","",E6)</f>
        <v>44927</v>
      </c>
      <c r="B14" s="74">
        <f>IF(E7&gt;0,1,"")</f>
        <v>1</v>
      </c>
      <c r="C14" s="70">
        <f>IF(B14="","",E8)</f>
        <v>7599693.0687685711</v>
      </c>
      <c r="D14" s="75">
        <f>IF(B14="","",IPMT($E$10/12,B14,$E$7,-$E$8,$E$9,0))</f>
        <v>20899.155939113574</v>
      </c>
      <c r="E14" s="75">
        <f>IF(B14="","",PPMT($E$10/12,B14,$E$7,-$E$8,$E$9,0))</f>
        <v>23340.942001549509</v>
      </c>
      <c r="F14" s="75">
        <f>IF(B14="","",SUM(D14:E14))</f>
        <v>44240.097940663079</v>
      </c>
      <c r="G14" s="70">
        <f t="shared" ref="G14:G77" si="0">IF(B14="","",SUM(C14)-SUM(E14))</f>
        <v>7576352.1267670216</v>
      </c>
      <c r="N14" s="148">
        <f>IF(O14="","",R6)</f>
        <v>44927</v>
      </c>
      <c r="O14" s="124">
        <f>IF(R7&gt;0,1,"")</f>
        <v>1</v>
      </c>
      <c r="P14" s="129">
        <f>IF(O14="","",R8)</f>
        <v>6607652.3399999999</v>
      </c>
      <c r="Q14" s="149">
        <f t="shared" ref="Q14:Q77" si="1">IF(O14="","",IPMT($R$10/12,O14,$R$7,-$R$8,$R$9,0))</f>
        <v>18171.043935000002</v>
      </c>
      <c r="R14" s="149">
        <f t="shared" ref="R14:R77" si="2">IF(O14="","",PPMT($R$10/12,O14,$R$7,-$R$8,$R$9,0))</f>
        <v>20206.535529559205</v>
      </c>
      <c r="S14" s="149">
        <f>IF(O14="","",SUM(Q14:R14))</f>
        <v>38377.57946455921</v>
      </c>
      <c r="T14" s="129">
        <f t="shared" ref="T14:T77" si="3">IF(O14="","",SUM(P14)-SUM(R14))</f>
        <v>6587445.8044704404</v>
      </c>
      <c r="X14" s="113"/>
      <c r="Y14" s="113"/>
      <c r="Z14" s="86"/>
      <c r="AA14" s="86"/>
      <c r="AB14" s="86"/>
      <c r="AC14" s="148">
        <f>IF(AD14="","",AG6)</f>
        <v>44927</v>
      </c>
      <c r="AD14" s="124">
        <f>IF(AG6&gt;0,1,"")</f>
        <v>1</v>
      </c>
      <c r="AE14" s="129">
        <f>IF(AD14="","",AG8)</f>
        <v>992040.72876857128</v>
      </c>
      <c r="AF14" s="149">
        <f>IF(AD14="","",IPMT($AG$10/12,AD14,$AG$7,-$AG$8,$AG$9,0))</f>
        <v>2728.1120041135709</v>
      </c>
      <c r="AG14" s="149">
        <f>IF(AD14="","",PPMT($AG$10/12,AD14,$AG$7,-$AG$8,$AG$9,0))</f>
        <v>3134.4064719902995</v>
      </c>
      <c r="AH14" s="149">
        <f>IF(AD14="","",SUM(AF14:AG14))</f>
        <v>5862.5184761038709</v>
      </c>
      <c r="AI14" s="129">
        <f>IF(AD14="","",SUM(AE14)-SUM(AG14))</f>
        <v>988906.322296581</v>
      </c>
      <c r="AM14" s="86"/>
      <c r="AN14" s="86"/>
      <c r="AO14" s="86"/>
    </row>
    <row r="15" spans="1:41" x14ac:dyDescent="0.35">
      <c r="A15" s="73">
        <f t="shared" ref="A15:A78" si="4">IF(B15="","",EDATE(A14,1))</f>
        <v>44958</v>
      </c>
      <c r="B15" s="74">
        <f>IF(B14="","",IF(SUM(B14)+1&lt;=$R$7,SUM(B14)+1,""))</f>
        <v>2</v>
      </c>
      <c r="C15" s="70">
        <f t="shared" ref="C15:C78" si="5">IF(B15="","",G14)</f>
        <v>7576352.1267670216</v>
      </c>
      <c r="D15" s="75">
        <f t="shared" ref="D15:D78" si="6">IF(B15="","",IPMT($E$10/12,B15,$E$7,-$E$8,$E$9,0))</f>
        <v>20834.968348609305</v>
      </c>
      <c r="E15" s="75">
        <f t="shared" ref="E15:E78" si="7">IF(B15="","",PPMT($E$10/12,B15,$E$7,-$E$8,$E$9,0))</f>
        <v>23405.129592053774</v>
      </c>
      <c r="F15" s="75">
        <f t="shared" ref="F15:F78" si="8">IF(B15="","",SUM(D15:E15))</f>
        <v>44240.097940663079</v>
      </c>
      <c r="G15" s="70">
        <f t="shared" si="0"/>
        <v>7552946.997174968</v>
      </c>
      <c r="N15" s="148">
        <f t="shared" ref="N15:N78" si="9">IF(O15="","",EDATE(N14,1))</f>
        <v>44958</v>
      </c>
      <c r="O15" s="124">
        <f>IF(O14="","",IF(SUM(O14)+1&lt;=$R$7,SUM(O14)+1,""))</f>
        <v>2</v>
      </c>
      <c r="P15" s="129">
        <f t="shared" ref="P15:P78" si="10">IF(O15="","",T14)</f>
        <v>6587445.8044704404</v>
      </c>
      <c r="Q15" s="149">
        <f t="shared" si="1"/>
        <v>18115.475962293709</v>
      </c>
      <c r="R15" s="149">
        <f t="shared" si="2"/>
        <v>20262.103502265498</v>
      </c>
      <c r="S15" s="149">
        <f t="shared" ref="S15:S78" si="11">IF(O15="","",SUM(Q15:R15))</f>
        <v>38377.57946455921</v>
      </c>
      <c r="T15" s="129">
        <f t="shared" si="3"/>
        <v>6567183.7009681752</v>
      </c>
      <c r="X15" s="113"/>
      <c r="Y15" s="113"/>
      <c r="Z15" s="86"/>
      <c r="AA15" s="86"/>
      <c r="AB15" s="86"/>
      <c r="AC15" s="148">
        <f>IF(AD15="","",EDATE(AC14,1))</f>
        <v>44958</v>
      </c>
      <c r="AD15" s="124">
        <f>IF(AD14="","",IF(SUM(AD14)+1&lt;=$E$7,SUM(AD14)+1,""))</f>
        <v>2</v>
      </c>
      <c r="AE15" s="129">
        <f t="shared" ref="AE15:AE78" si="12">IF(AD15="","",AI14)</f>
        <v>988906.322296581</v>
      </c>
      <c r="AF15" s="149">
        <f>IF(AD15="","",IPMT($AG$10/12,AD15,$AG$7,-$AG$8,$AG$9,0))</f>
        <v>2719.4923863155968</v>
      </c>
      <c r="AG15" s="149">
        <f>IF(AD15="","",PPMT($AG$10/12,AD15,$AG$7,-$AG$8,$AG$9,0))</f>
        <v>3143.0260897882736</v>
      </c>
      <c r="AH15" s="149">
        <f>IF(AD15="","",SUM(AF15:AG15))</f>
        <v>5862.5184761038709</v>
      </c>
      <c r="AI15" s="129">
        <f t="shared" ref="AI15:AI78" si="13">IF(AD15="","",SUM(AE15)-SUM(AG15))</f>
        <v>985763.2962067927</v>
      </c>
      <c r="AM15" s="86"/>
      <c r="AN15" s="86"/>
      <c r="AO15" s="86"/>
    </row>
    <row r="16" spans="1:41" x14ac:dyDescent="0.35">
      <c r="A16" s="73">
        <f t="shared" si="4"/>
        <v>44986</v>
      </c>
      <c r="B16" s="74">
        <f t="shared" ref="B16" si="14">IF(B15="","",IF(SUM(B15)+1&lt;=$R$7,SUM(B15)+1,""))</f>
        <v>3</v>
      </c>
      <c r="C16" s="70">
        <f t="shared" si="5"/>
        <v>7552946.997174968</v>
      </c>
      <c r="D16" s="75">
        <f t="shared" si="6"/>
        <v>20770.604242231162</v>
      </c>
      <c r="E16" s="75">
        <f t="shared" si="7"/>
        <v>23469.493698431921</v>
      </c>
      <c r="F16" s="75">
        <f t="shared" si="8"/>
        <v>44240.097940663079</v>
      </c>
      <c r="G16" s="70">
        <f t="shared" si="0"/>
        <v>7529477.5034765359</v>
      </c>
      <c r="N16" s="148">
        <f t="shared" si="9"/>
        <v>44986</v>
      </c>
      <c r="O16" s="124">
        <f t="shared" ref="O16" si="15">IF(O15="","",IF(SUM(O15)+1&lt;=$R$7,SUM(O15)+1,""))</f>
        <v>3</v>
      </c>
      <c r="P16" s="129">
        <f t="shared" si="10"/>
        <v>6567183.7009681752</v>
      </c>
      <c r="Q16" s="149">
        <f t="shared" si="1"/>
        <v>18059.755177662482</v>
      </c>
      <c r="R16" s="149">
        <f t="shared" si="2"/>
        <v>20317.824286896728</v>
      </c>
      <c r="S16" s="149">
        <f t="shared" si="11"/>
        <v>38377.57946455921</v>
      </c>
      <c r="T16" s="129">
        <f t="shared" si="3"/>
        <v>6546865.8766812785</v>
      </c>
      <c r="X16" s="113"/>
      <c r="Y16" s="113"/>
      <c r="Z16" s="86"/>
      <c r="AA16" s="86"/>
      <c r="AB16" s="86"/>
      <c r="AC16" s="148">
        <f t="shared" ref="AC16:AC79" si="16">IF(AD16="","",EDATE(AC15,1))</f>
        <v>44986</v>
      </c>
      <c r="AD16" s="124">
        <f t="shared" ref="AD16:AD79" si="17">IF(AD15="","",IF(SUM(AD15)+1&lt;=$E$7,SUM(AD15)+1,""))</f>
        <v>3</v>
      </c>
      <c r="AE16" s="129">
        <f t="shared" si="12"/>
        <v>985763.2962067927</v>
      </c>
      <c r="AF16" s="149">
        <f t="shared" ref="AF16:AF79" si="18">IF(AD16="","",IPMT($AG$10/12,AD16,$AG$7,-$AG$8,$AG$9,0))</f>
        <v>2710.8490645686798</v>
      </c>
      <c r="AG16" s="149">
        <f t="shared" ref="AG16:AG79" si="19">IF(AD16="","",PPMT($AG$10/12,AD16,$AG$7,-$AG$8,$AG$9,0))</f>
        <v>3151.6694115351916</v>
      </c>
      <c r="AH16" s="149">
        <f t="shared" ref="AH16:AH79" si="20">IF(AD16="","",SUM(AF16:AG16))</f>
        <v>5862.5184761038709</v>
      </c>
      <c r="AI16" s="129">
        <f t="shared" si="13"/>
        <v>982611.62679525756</v>
      </c>
      <c r="AM16" s="86"/>
      <c r="AN16" s="86"/>
      <c r="AO16" s="86"/>
    </row>
    <row r="17" spans="1:41" x14ac:dyDescent="0.35">
      <c r="A17" s="73">
        <f t="shared" si="4"/>
        <v>45017</v>
      </c>
      <c r="B17" s="74">
        <f t="shared" ref="B17:B80" si="21">IF(B16="","",IF(SUM(B16)+1&lt;=$R$7,SUM(B16)+1,""))</f>
        <v>4</v>
      </c>
      <c r="C17" s="70">
        <f t="shared" si="5"/>
        <v>7529477.5034765359</v>
      </c>
      <c r="D17" s="75">
        <f t="shared" si="6"/>
        <v>20706.063134560474</v>
      </c>
      <c r="E17" s="75">
        <f t="shared" si="7"/>
        <v>23534.034806102602</v>
      </c>
      <c r="F17" s="75">
        <f t="shared" si="8"/>
        <v>44240.097940663079</v>
      </c>
      <c r="G17" s="70">
        <f t="shared" si="0"/>
        <v>7505943.4686704334</v>
      </c>
      <c r="N17" s="148">
        <f t="shared" si="9"/>
        <v>45017</v>
      </c>
      <c r="O17" s="124">
        <f t="shared" ref="O17:O80" si="22">IF(O16="","",IF(SUM(O16)+1&lt;=$R$7,SUM(O16)+1,""))</f>
        <v>4</v>
      </c>
      <c r="P17" s="129">
        <f t="shared" si="10"/>
        <v>6546865.8766812785</v>
      </c>
      <c r="Q17" s="149">
        <f t="shared" si="1"/>
        <v>18003.881160873516</v>
      </c>
      <c r="R17" s="149">
        <f t="shared" si="2"/>
        <v>20373.698303685691</v>
      </c>
      <c r="S17" s="149">
        <f t="shared" si="11"/>
        <v>38377.57946455921</v>
      </c>
      <c r="T17" s="129">
        <f t="shared" si="3"/>
        <v>6526492.1783775929</v>
      </c>
      <c r="X17" s="113"/>
      <c r="Y17" s="113"/>
      <c r="Z17" s="86"/>
      <c r="AA17" s="86"/>
      <c r="AB17" s="86"/>
      <c r="AC17" s="148">
        <f t="shared" si="16"/>
        <v>45017</v>
      </c>
      <c r="AD17" s="124">
        <f t="shared" si="17"/>
        <v>4</v>
      </c>
      <c r="AE17" s="129">
        <f t="shared" si="12"/>
        <v>982611.62679525756</v>
      </c>
      <c r="AF17" s="149">
        <f t="shared" si="18"/>
        <v>2702.1819736869579</v>
      </c>
      <c r="AG17" s="149">
        <f t="shared" si="19"/>
        <v>3160.3365024169125</v>
      </c>
      <c r="AH17" s="149">
        <f t="shared" si="20"/>
        <v>5862.5184761038709</v>
      </c>
      <c r="AI17" s="129">
        <f t="shared" si="13"/>
        <v>979451.29029284068</v>
      </c>
      <c r="AK17" s="130"/>
      <c r="AM17" s="86"/>
      <c r="AN17" s="86"/>
      <c r="AO17" s="86"/>
    </row>
    <row r="18" spans="1:41" x14ac:dyDescent="0.35">
      <c r="A18" s="73">
        <f t="shared" si="4"/>
        <v>45047</v>
      </c>
      <c r="B18" s="74">
        <f t="shared" si="21"/>
        <v>5</v>
      </c>
      <c r="C18" s="70">
        <f t="shared" si="5"/>
        <v>7505943.4686704334</v>
      </c>
      <c r="D18" s="75">
        <f t="shared" si="6"/>
        <v>20641.344538843692</v>
      </c>
      <c r="E18" s="75">
        <f t="shared" si="7"/>
        <v>23598.753401819387</v>
      </c>
      <c r="F18" s="75">
        <f t="shared" si="8"/>
        <v>44240.097940663079</v>
      </c>
      <c r="G18" s="70">
        <f t="shared" si="0"/>
        <v>7482344.7152686138</v>
      </c>
      <c r="N18" s="148">
        <f t="shared" si="9"/>
        <v>45047</v>
      </c>
      <c r="O18" s="124">
        <f t="shared" si="22"/>
        <v>5</v>
      </c>
      <c r="P18" s="129">
        <f t="shared" si="10"/>
        <v>6526492.1783775929</v>
      </c>
      <c r="Q18" s="149">
        <f t="shared" si="1"/>
        <v>17947.853490538379</v>
      </c>
      <c r="R18" s="149">
        <f t="shared" si="2"/>
        <v>20429.725974020828</v>
      </c>
      <c r="S18" s="149">
        <f t="shared" si="11"/>
        <v>38377.57946455921</v>
      </c>
      <c r="T18" s="129">
        <f t="shared" si="3"/>
        <v>6506062.4524035724</v>
      </c>
      <c r="X18" s="113"/>
      <c r="Y18" s="113"/>
      <c r="Z18" s="86"/>
      <c r="AA18" s="86"/>
      <c r="AB18" s="86"/>
      <c r="AC18" s="148">
        <f t="shared" si="16"/>
        <v>45047</v>
      </c>
      <c r="AD18" s="124">
        <f t="shared" si="17"/>
        <v>5</v>
      </c>
      <c r="AE18" s="129">
        <f t="shared" si="12"/>
        <v>979451.29029284068</v>
      </c>
      <c r="AF18" s="149">
        <f t="shared" si="18"/>
        <v>2693.4910483053113</v>
      </c>
      <c r="AG18" s="149">
        <f t="shared" si="19"/>
        <v>3169.0274277985595</v>
      </c>
      <c r="AH18" s="149">
        <f t="shared" si="20"/>
        <v>5862.5184761038709</v>
      </c>
      <c r="AI18" s="129">
        <f t="shared" si="13"/>
        <v>976282.26286504208</v>
      </c>
      <c r="AM18" s="113"/>
      <c r="AN18" s="113"/>
      <c r="AO18" s="86"/>
    </row>
    <row r="19" spans="1:41" x14ac:dyDescent="0.35">
      <c r="A19" s="73">
        <f t="shared" si="4"/>
        <v>45078</v>
      </c>
      <c r="B19" s="74">
        <f t="shared" si="21"/>
        <v>6</v>
      </c>
      <c r="C19" s="70">
        <f t="shared" si="5"/>
        <v>7482344.7152686138</v>
      </c>
      <c r="D19" s="75">
        <f t="shared" si="6"/>
        <v>20576.447966988693</v>
      </c>
      <c r="E19" s="75">
        <f t="shared" si="7"/>
        <v>23663.649973674386</v>
      </c>
      <c r="F19" s="75">
        <f t="shared" si="8"/>
        <v>44240.097940663079</v>
      </c>
      <c r="G19" s="70">
        <f t="shared" si="0"/>
        <v>7458681.0652949391</v>
      </c>
      <c r="N19" s="148">
        <f t="shared" si="9"/>
        <v>45078</v>
      </c>
      <c r="O19" s="124">
        <f t="shared" si="22"/>
        <v>6</v>
      </c>
      <c r="P19" s="129">
        <f t="shared" si="10"/>
        <v>6506062.4524035724</v>
      </c>
      <c r="Q19" s="149">
        <f t="shared" si="1"/>
        <v>17891.671744109826</v>
      </c>
      <c r="R19" s="149">
        <f t="shared" si="2"/>
        <v>20485.907720449381</v>
      </c>
      <c r="S19" s="149">
        <f t="shared" si="11"/>
        <v>38377.57946455921</v>
      </c>
      <c r="T19" s="129">
        <f t="shared" si="3"/>
        <v>6485576.544683123</v>
      </c>
      <c r="X19" s="113"/>
      <c r="Y19" s="113"/>
      <c r="Z19" s="86"/>
      <c r="AA19" s="86"/>
      <c r="AB19" s="86"/>
      <c r="AC19" s="148">
        <f t="shared" si="16"/>
        <v>45078</v>
      </c>
      <c r="AD19" s="124">
        <f t="shared" si="17"/>
        <v>6</v>
      </c>
      <c r="AE19" s="129">
        <f t="shared" si="12"/>
        <v>976282.26286504208</v>
      </c>
      <c r="AF19" s="149">
        <f t="shared" si="18"/>
        <v>2684.7762228788656</v>
      </c>
      <c r="AG19" s="149">
        <f t="shared" si="19"/>
        <v>3177.7422532250057</v>
      </c>
      <c r="AH19" s="149">
        <f t="shared" si="20"/>
        <v>5862.5184761038709</v>
      </c>
      <c r="AI19" s="129">
        <f t="shared" si="13"/>
        <v>973104.52061181702</v>
      </c>
      <c r="AM19" s="113"/>
      <c r="AN19" s="113"/>
      <c r="AO19" s="86"/>
    </row>
    <row r="20" spans="1:41" x14ac:dyDescent="0.35">
      <c r="A20" s="73">
        <f t="shared" si="4"/>
        <v>45108</v>
      </c>
      <c r="B20" s="74">
        <f t="shared" si="21"/>
        <v>7</v>
      </c>
      <c r="C20" s="70">
        <f t="shared" si="5"/>
        <v>7458681.0652949391</v>
      </c>
      <c r="D20" s="75">
        <f t="shared" si="6"/>
        <v>20511.372929561083</v>
      </c>
      <c r="E20" s="75">
        <f t="shared" si="7"/>
        <v>23728.725011101989</v>
      </c>
      <c r="F20" s="75">
        <f t="shared" si="8"/>
        <v>44240.097940663072</v>
      </c>
      <c r="G20" s="70">
        <f t="shared" si="0"/>
        <v>7434952.3402838372</v>
      </c>
      <c r="N20" s="148">
        <f t="shared" si="9"/>
        <v>45108</v>
      </c>
      <c r="O20" s="124">
        <f t="shared" si="22"/>
        <v>7</v>
      </c>
      <c r="P20" s="129">
        <f t="shared" si="10"/>
        <v>6485576.544683123</v>
      </c>
      <c r="Q20" s="149">
        <f t="shared" si="1"/>
        <v>17835.335497878586</v>
      </c>
      <c r="R20" s="149">
        <f t="shared" si="2"/>
        <v>20542.243966680617</v>
      </c>
      <c r="S20" s="149">
        <f t="shared" si="11"/>
        <v>38377.579464559203</v>
      </c>
      <c r="T20" s="129">
        <f t="shared" si="3"/>
        <v>6465034.3007164421</v>
      </c>
      <c r="X20" s="113"/>
      <c r="Y20" s="113"/>
      <c r="Z20" s="86"/>
      <c r="AA20" s="86"/>
      <c r="AB20" s="86"/>
      <c r="AC20" s="148">
        <f t="shared" si="16"/>
        <v>45108</v>
      </c>
      <c r="AD20" s="124">
        <f t="shared" si="17"/>
        <v>7</v>
      </c>
      <c r="AE20" s="129">
        <f t="shared" si="12"/>
        <v>973104.52061181702</v>
      </c>
      <c r="AF20" s="149">
        <f t="shared" si="18"/>
        <v>2676.0374316824964</v>
      </c>
      <c r="AG20" s="149">
        <f t="shared" si="19"/>
        <v>3186.481044421374</v>
      </c>
      <c r="AH20" s="149">
        <f t="shared" si="20"/>
        <v>5862.5184761038709</v>
      </c>
      <c r="AI20" s="129">
        <f t="shared" si="13"/>
        <v>969918.0395673957</v>
      </c>
      <c r="AM20" s="113"/>
      <c r="AN20" s="113"/>
      <c r="AO20" s="86"/>
    </row>
    <row r="21" spans="1:41" x14ac:dyDescent="0.35">
      <c r="A21" s="73">
        <f t="shared" si="4"/>
        <v>45139</v>
      </c>
      <c r="B21" s="74">
        <f t="shared" si="21"/>
        <v>8</v>
      </c>
      <c r="C21" s="70">
        <f t="shared" si="5"/>
        <v>7434952.3402838372</v>
      </c>
      <c r="D21" s="75">
        <f t="shared" si="6"/>
        <v>20446.118935780556</v>
      </c>
      <c r="E21" s="75">
        <f t="shared" si="7"/>
        <v>23793.979004882523</v>
      </c>
      <c r="F21" s="75">
        <f t="shared" si="8"/>
        <v>44240.097940663079</v>
      </c>
      <c r="G21" s="70">
        <f t="shared" si="0"/>
        <v>7411158.3612789549</v>
      </c>
      <c r="N21" s="148">
        <f t="shared" si="9"/>
        <v>45139</v>
      </c>
      <c r="O21" s="124">
        <f t="shared" si="22"/>
        <v>8</v>
      </c>
      <c r="P21" s="129">
        <f t="shared" si="10"/>
        <v>6465034.3007164421</v>
      </c>
      <c r="Q21" s="149">
        <f t="shared" si="1"/>
        <v>17778.844326970218</v>
      </c>
      <c r="R21" s="149">
        <f t="shared" si="2"/>
        <v>20598.735137588992</v>
      </c>
      <c r="S21" s="149">
        <f t="shared" si="11"/>
        <v>38377.57946455921</v>
      </c>
      <c r="T21" s="129">
        <f t="shared" si="3"/>
        <v>6444435.5655788528</v>
      </c>
      <c r="X21" s="113"/>
      <c r="Y21" s="113"/>
      <c r="Z21" s="86"/>
      <c r="AA21" s="86"/>
      <c r="AB21" s="86"/>
      <c r="AC21" s="148">
        <f t="shared" si="16"/>
        <v>45139</v>
      </c>
      <c r="AD21" s="124">
        <f t="shared" si="17"/>
        <v>8</v>
      </c>
      <c r="AE21" s="129">
        <f t="shared" si="12"/>
        <v>969918.0395673957</v>
      </c>
      <c r="AF21" s="149">
        <f t="shared" si="18"/>
        <v>2667.2746088103381</v>
      </c>
      <c r="AG21" s="149">
        <f t="shared" si="19"/>
        <v>3195.2438672935327</v>
      </c>
      <c r="AH21" s="149">
        <f t="shared" si="20"/>
        <v>5862.5184761038709</v>
      </c>
      <c r="AI21" s="129">
        <f t="shared" si="13"/>
        <v>966722.79570010211</v>
      </c>
      <c r="AM21" s="113"/>
      <c r="AN21" s="113"/>
      <c r="AO21" s="86"/>
    </row>
    <row r="22" spans="1:41" x14ac:dyDescent="0.35">
      <c r="A22" s="73">
        <f t="shared" si="4"/>
        <v>45170</v>
      </c>
      <c r="B22" s="74">
        <f t="shared" si="21"/>
        <v>9</v>
      </c>
      <c r="C22" s="70">
        <f t="shared" si="5"/>
        <v>7411158.3612789549</v>
      </c>
      <c r="D22" s="75">
        <f t="shared" si="6"/>
        <v>20380.685493517121</v>
      </c>
      <c r="E22" s="75">
        <f t="shared" si="7"/>
        <v>23859.412447145951</v>
      </c>
      <c r="F22" s="75">
        <f t="shared" si="8"/>
        <v>44240.097940663072</v>
      </c>
      <c r="G22" s="70">
        <f t="shared" si="0"/>
        <v>7387298.9488318088</v>
      </c>
      <c r="N22" s="148">
        <f t="shared" si="9"/>
        <v>45170</v>
      </c>
      <c r="O22" s="124">
        <f t="shared" si="22"/>
        <v>9</v>
      </c>
      <c r="P22" s="129">
        <f t="shared" si="10"/>
        <v>6444435.5655788528</v>
      </c>
      <c r="Q22" s="149">
        <f t="shared" si="1"/>
        <v>17722.197805341846</v>
      </c>
      <c r="R22" s="149">
        <f t="shared" si="2"/>
        <v>20655.381659217361</v>
      </c>
      <c r="S22" s="149">
        <f t="shared" si="11"/>
        <v>38377.57946455921</v>
      </c>
      <c r="T22" s="129">
        <f t="shared" si="3"/>
        <v>6423780.1839196356</v>
      </c>
      <c r="X22" s="113"/>
      <c r="Y22" s="113"/>
      <c r="Z22" s="86"/>
      <c r="AA22" s="86"/>
      <c r="AB22" s="86"/>
      <c r="AC22" s="148">
        <f t="shared" si="16"/>
        <v>45170</v>
      </c>
      <c r="AD22" s="124">
        <f t="shared" si="17"/>
        <v>9</v>
      </c>
      <c r="AE22" s="129">
        <f t="shared" si="12"/>
        <v>966722.79570010211</v>
      </c>
      <c r="AF22" s="149">
        <f t="shared" si="18"/>
        <v>2658.4876881752803</v>
      </c>
      <c r="AG22" s="149">
        <f t="shared" si="19"/>
        <v>3204.0307879285897</v>
      </c>
      <c r="AH22" s="149">
        <f t="shared" si="20"/>
        <v>5862.5184761038699</v>
      </c>
      <c r="AI22" s="129">
        <f t="shared" si="13"/>
        <v>963518.7649121735</v>
      </c>
      <c r="AM22" s="113"/>
      <c r="AN22" s="113"/>
      <c r="AO22" s="86"/>
    </row>
    <row r="23" spans="1:41" x14ac:dyDescent="0.35">
      <c r="A23" s="73">
        <f t="shared" si="4"/>
        <v>45200</v>
      </c>
      <c r="B23" s="74">
        <f t="shared" si="21"/>
        <v>10</v>
      </c>
      <c r="C23" s="70">
        <f t="shared" si="5"/>
        <v>7387298.9488318088</v>
      </c>
      <c r="D23" s="75">
        <f t="shared" si="6"/>
        <v>20315.072109287477</v>
      </c>
      <c r="E23" s="75">
        <f t="shared" si="7"/>
        <v>23925.025831375606</v>
      </c>
      <c r="F23" s="75">
        <f t="shared" si="8"/>
        <v>44240.097940663079</v>
      </c>
      <c r="G23" s="70">
        <f t="shared" si="0"/>
        <v>7363373.9230004335</v>
      </c>
      <c r="N23" s="148">
        <f t="shared" si="9"/>
        <v>45200</v>
      </c>
      <c r="O23" s="124">
        <f t="shared" si="22"/>
        <v>10</v>
      </c>
      <c r="P23" s="129">
        <f t="shared" si="10"/>
        <v>6423780.1839196356</v>
      </c>
      <c r="Q23" s="149">
        <f t="shared" si="1"/>
        <v>17665.395505778997</v>
      </c>
      <c r="R23" s="149">
        <f t="shared" si="2"/>
        <v>20712.18395878021</v>
      </c>
      <c r="S23" s="149">
        <f t="shared" si="11"/>
        <v>38377.57946455921</v>
      </c>
      <c r="T23" s="129">
        <f t="shared" si="3"/>
        <v>6403067.9999608556</v>
      </c>
      <c r="X23" s="113"/>
      <c r="Y23" s="113"/>
      <c r="Z23" s="86"/>
      <c r="AA23" s="86"/>
      <c r="AB23" s="86"/>
      <c r="AC23" s="148">
        <f t="shared" si="16"/>
        <v>45200</v>
      </c>
      <c r="AD23" s="124">
        <f t="shared" si="17"/>
        <v>10</v>
      </c>
      <c r="AE23" s="129">
        <f t="shared" si="12"/>
        <v>963518.7649121735</v>
      </c>
      <c r="AF23" s="149">
        <f t="shared" si="18"/>
        <v>2649.676603508477</v>
      </c>
      <c r="AG23" s="149">
        <f t="shared" si="19"/>
        <v>3212.8418725953939</v>
      </c>
      <c r="AH23" s="149">
        <f t="shared" si="20"/>
        <v>5862.5184761038709</v>
      </c>
      <c r="AI23" s="129">
        <f t="shared" si="13"/>
        <v>960305.92303957813</v>
      </c>
      <c r="AM23" s="113"/>
      <c r="AN23" s="113"/>
      <c r="AO23" s="86"/>
    </row>
    <row r="24" spans="1:41" x14ac:dyDescent="0.35">
      <c r="A24" s="73">
        <f t="shared" si="4"/>
        <v>45231</v>
      </c>
      <c r="B24" s="74">
        <f t="shared" si="21"/>
        <v>11</v>
      </c>
      <c r="C24" s="70">
        <f t="shared" si="5"/>
        <v>7363373.9230004335</v>
      </c>
      <c r="D24" s="75">
        <f t="shared" si="6"/>
        <v>20249.278288251193</v>
      </c>
      <c r="E24" s="75">
        <f t="shared" si="7"/>
        <v>23990.819652411887</v>
      </c>
      <c r="F24" s="75">
        <f t="shared" si="8"/>
        <v>44240.097940663079</v>
      </c>
      <c r="G24" s="70">
        <f t="shared" si="0"/>
        <v>7339383.1033480214</v>
      </c>
      <c r="N24" s="148">
        <f t="shared" si="9"/>
        <v>45231</v>
      </c>
      <c r="O24" s="124">
        <f t="shared" si="22"/>
        <v>11</v>
      </c>
      <c r="P24" s="129">
        <f t="shared" si="10"/>
        <v>6403067.9999608556</v>
      </c>
      <c r="Q24" s="149">
        <f t="shared" si="1"/>
        <v>17608.43699989235</v>
      </c>
      <c r="R24" s="149">
        <f t="shared" si="2"/>
        <v>20769.142464666857</v>
      </c>
      <c r="S24" s="149">
        <f t="shared" si="11"/>
        <v>38377.57946455921</v>
      </c>
      <c r="T24" s="129">
        <f t="shared" si="3"/>
        <v>6382298.857496189</v>
      </c>
      <c r="X24" s="113"/>
      <c r="Y24" s="113"/>
      <c r="Z24" s="86"/>
      <c r="AA24" s="86"/>
      <c r="AB24" s="86"/>
      <c r="AC24" s="148">
        <f t="shared" si="16"/>
        <v>45231</v>
      </c>
      <c r="AD24" s="124">
        <f t="shared" si="17"/>
        <v>11</v>
      </c>
      <c r="AE24" s="129">
        <f t="shared" si="12"/>
        <v>960305.92303957813</v>
      </c>
      <c r="AF24" s="149">
        <f t="shared" si="18"/>
        <v>2640.8412883588394</v>
      </c>
      <c r="AG24" s="149">
        <f t="shared" si="19"/>
        <v>3221.6771877450315</v>
      </c>
      <c r="AH24" s="149">
        <f t="shared" si="20"/>
        <v>5862.5184761038709</v>
      </c>
      <c r="AI24" s="129">
        <f t="shared" si="13"/>
        <v>957084.24585183314</v>
      </c>
      <c r="AM24" s="113"/>
      <c r="AN24" s="113"/>
      <c r="AO24" s="86"/>
    </row>
    <row r="25" spans="1:41" x14ac:dyDescent="0.35">
      <c r="A25" s="73">
        <f t="shared" si="4"/>
        <v>45261</v>
      </c>
      <c r="B25" s="74">
        <f t="shared" si="21"/>
        <v>12</v>
      </c>
      <c r="C25" s="70">
        <f t="shared" si="5"/>
        <v>7339383.1033480214</v>
      </c>
      <c r="D25" s="75">
        <f t="shared" si="6"/>
        <v>20183.303534207062</v>
      </c>
      <c r="E25" s="75">
        <f t="shared" si="7"/>
        <v>24056.794406456018</v>
      </c>
      <c r="F25" s="75">
        <f t="shared" si="8"/>
        <v>44240.097940663079</v>
      </c>
      <c r="G25" s="70">
        <f t="shared" si="0"/>
        <v>7315326.3089415655</v>
      </c>
      <c r="N25" s="148">
        <f t="shared" si="9"/>
        <v>45261</v>
      </c>
      <c r="O25" s="124">
        <f t="shared" si="22"/>
        <v>12</v>
      </c>
      <c r="P25" s="129">
        <f t="shared" si="10"/>
        <v>6382298.857496189</v>
      </c>
      <c r="Q25" s="149">
        <f t="shared" si="1"/>
        <v>17551.321858114519</v>
      </c>
      <c r="R25" s="149">
        <f t="shared" si="2"/>
        <v>20826.257606444688</v>
      </c>
      <c r="S25" s="149">
        <f t="shared" si="11"/>
        <v>38377.57946455921</v>
      </c>
      <c r="T25" s="129">
        <f t="shared" si="3"/>
        <v>6361472.5998897441</v>
      </c>
      <c r="X25" s="113"/>
      <c r="Y25" s="113"/>
      <c r="Z25" s="86"/>
      <c r="AA25" s="86"/>
      <c r="AB25" s="86"/>
      <c r="AC25" s="148">
        <f t="shared" si="16"/>
        <v>45261</v>
      </c>
      <c r="AD25" s="124">
        <f t="shared" si="17"/>
        <v>12</v>
      </c>
      <c r="AE25" s="129">
        <f t="shared" si="12"/>
        <v>957084.24585183314</v>
      </c>
      <c r="AF25" s="149">
        <f t="shared" si="18"/>
        <v>2631.981676092541</v>
      </c>
      <c r="AG25" s="149">
        <f t="shared" si="19"/>
        <v>3230.5368000113294</v>
      </c>
      <c r="AH25" s="149">
        <f t="shared" si="20"/>
        <v>5862.5184761038709</v>
      </c>
      <c r="AI25" s="129">
        <f t="shared" si="13"/>
        <v>953853.70905182185</v>
      </c>
      <c r="AM25" s="113"/>
      <c r="AN25" s="113"/>
      <c r="AO25" s="86"/>
    </row>
    <row r="26" spans="1:41" x14ac:dyDescent="0.35">
      <c r="A26" s="73">
        <f t="shared" si="4"/>
        <v>45292</v>
      </c>
      <c r="B26" s="74">
        <f t="shared" si="21"/>
        <v>13</v>
      </c>
      <c r="C26" s="70">
        <f t="shared" si="5"/>
        <v>7315326.3089415655</v>
      </c>
      <c r="D26" s="75">
        <f t="shared" si="6"/>
        <v>20117.147349589308</v>
      </c>
      <c r="E26" s="75">
        <f t="shared" si="7"/>
        <v>24122.950591073775</v>
      </c>
      <c r="F26" s="75">
        <f t="shared" si="8"/>
        <v>44240.097940663079</v>
      </c>
      <c r="G26" s="70">
        <f t="shared" si="0"/>
        <v>7291203.3583504921</v>
      </c>
      <c r="N26" s="148">
        <f t="shared" si="9"/>
        <v>45292</v>
      </c>
      <c r="O26" s="124">
        <f t="shared" si="22"/>
        <v>13</v>
      </c>
      <c r="P26" s="129">
        <f t="shared" si="10"/>
        <v>6361472.5998897441</v>
      </c>
      <c r="Q26" s="149">
        <f t="shared" si="1"/>
        <v>17494.049649696797</v>
      </c>
      <c r="R26" s="149">
        <f t="shared" si="2"/>
        <v>20883.529814862413</v>
      </c>
      <c r="S26" s="149">
        <f t="shared" si="11"/>
        <v>38377.57946455921</v>
      </c>
      <c r="T26" s="129">
        <f t="shared" si="3"/>
        <v>6340589.0700748814</v>
      </c>
      <c r="X26" s="113"/>
      <c r="Y26" s="113"/>
      <c r="Z26" s="86"/>
      <c r="AA26" s="86"/>
      <c r="AB26" s="86"/>
      <c r="AC26" s="148">
        <f t="shared" si="16"/>
        <v>45292</v>
      </c>
      <c r="AD26" s="124">
        <f t="shared" si="17"/>
        <v>13</v>
      </c>
      <c r="AE26" s="129">
        <f t="shared" si="12"/>
        <v>953853.70905182185</v>
      </c>
      <c r="AF26" s="149">
        <f t="shared" si="18"/>
        <v>2623.0976998925098</v>
      </c>
      <c r="AG26" s="149">
        <f t="shared" si="19"/>
        <v>3239.420776211361</v>
      </c>
      <c r="AH26" s="149">
        <f t="shared" si="20"/>
        <v>5862.5184761038709</v>
      </c>
      <c r="AI26" s="129">
        <f t="shared" si="13"/>
        <v>950614.28827561054</v>
      </c>
      <c r="AM26" s="113"/>
      <c r="AN26" s="113"/>
      <c r="AO26" s="86"/>
    </row>
    <row r="27" spans="1:41" x14ac:dyDescent="0.35">
      <c r="A27" s="73">
        <f t="shared" si="4"/>
        <v>45323</v>
      </c>
      <c r="B27" s="74">
        <f t="shared" si="21"/>
        <v>14</v>
      </c>
      <c r="C27" s="70">
        <f t="shared" si="5"/>
        <v>7291203.3583504921</v>
      </c>
      <c r="D27" s="75">
        <f t="shared" si="6"/>
        <v>20050.809235463854</v>
      </c>
      <c r="E27" s="75">
        <f t="shared" si="7"/>
        <v>24189.288705199226</v>
      </c>
      <c r="F27" s="75">
        <f t="shared" si="8"/>
        <v>44240.097940663079</v>
      </c>
      <c r="G27" s="70">
        <f t="shared" si="0"/>
        <v>7267014.0696452931</v>
      </c>
      <c r="N27" s="148">
        <f t="shared" si="9"/>
        <v>45323</v>
      </c>
      <c r="O27" s="124">
        <f t="shared" si="22"/>
        <v>14</v>
      </c>
      <c r="P27" s="129">
        <f t="shared" si="10"/>
        <v>6340589.0700748814</v>
      </c>
      <c r="Q27" s="149">
        <f t="shared" si="1"/>
        <v>17436.619942705925</v>
      </c>
      <c r="R27" s="149">
        <f t="shared" si="2"/>
        <v>20940.959521853281</v>
      </c>
      <c r="S27" s="149">
        <f t="shared" si="11"/>
        <v>38377.57946455921</v>
      </c>
      <c r="T27" s="129">
        <f t="shared" si="3"/>
        <v>6319648.1105530281</v>
      </c>
      <c r="AC27" s="148">
        <f t="shared" si="16"/>
        <v>45323</v>
      </c>
      <c r="AD27" s="124">
        <f t="shared" si="17"/>
        <v>14</v>
      </c>
      <c r="AE27" s="129">
        <f t="shared" si="12"/>
        <v>950614.28827561054</v>
      </c>
      <c r="AF27" s="149">
        <f t="shared" si="18"/>
        <v>2614.1892927579288</v>
      </c>
      <c r="AG27" s="149">
        <f t="shared" si="19"/>
        <v>3248.3291833459421</v>
      </c>
      <c r="AH27" s="149">
        <f t="shared" si="20"/>
        <v>5862.5184761038709</v>
      </c>
      <c r="AI27" s="129">
        <f t="shared" si="13"/>
        <v>947365.95909226465</v>
      </c>
    </row>
    <row r="28" spans="1:41" x14ac:dyDescent="0.35">
      <c r="A28" s="73">
        <f t="shared" si="4"/>
        <v>45352</v>
      </c>
      <c r="B28" s="74">
        <f t="shared" si="21"/>
        <v>15</v>
      </c>
      <c r="C28" s="70">
        <f t="shared" si="5"/>
        <v>7267014.0696452931</v>
      </c>
      <c r="D28" s="75">
        <f t="shared" si="6"/>
        <v>19984.288691524554</v>
      </c>
      <c r="E28" s="75">
        <f t="shared" si="7"/>
        <v>24255.809249138525</v>
      </c>
      <c r="F28" s="75">
        <f t="shared" si="8"/>
        <v>44240.097940663079</v>
      </c>
      <c r="G28" s="70">
        <f t="shared" si="0"/>
        <v>7242758.2603961546</v>
      </c>
      <c r="N28" s="148">
        <f t="shared" si="9"/>
        <v>45352</v>
      </c>
      <c r="O28" s="124">
        <f t="shared" si="22"/>
        <v>15</v>
      </c>
      <c r="P28" s="129">
        <f t="shared" si="10"/>
        <v>6319648.1105530281</v>
      </c>
      <c r="Q28" s="149">
        <f t="shared" si="1"/>
        <v>17379.032304020828</v>
      </c>
      <c r="R28" s="149">
        <f t="shared" si="2"/>
        <v>20998.547160538383</v>
      </c>
      <c r="S28" s="149">
        <f t="shared" si="11"/>
        <v>38377.57946455921</v>
      </c>
      <c r="T28" s="129">
        <f t="shared" si="3"/>
        <v>6298649.5633924892</v>
      </c>
      <c r="AC28" s="148">
        <f t="shared" si="16"/>
        <v>45352</v>
      </c>
      <c r="AD28" s="124">
        <f t="shared" si="17"/>
        <v>15</v>
      </c>
      <c r="AE28" s="129">
        <f t="shared" si="12"/>
        <v>947365.95909226465</v>
      </c>
      <c r="AF28" s="149">
        <f t="shared" si="18"/>
        <v>2605.2563875037272</v>
      </c>
      <c r="AG28" s="149">
        <f t="shared" si="19"/>
        <v>3257.2620886001437</v>
      </c>
      <c r="AH28" s="149">
        <f t="shared" si="20"/>
        <v>5862.5184761038709</v>
      </c>
      <c r="AI28" s="129">
        <f t="shared" si="13"/>
        <v>944108.69700366445</v>
      </c>
    </row>
    <row r="29" spans="1:41" x14ac:dyDescent="0.35">
      <c r="A29" s="73">
        <f t="shared" si="4"/>
        <v>45383</v>
      </c>
      <c r="B29" s="74">
        <f t="shared" si="21"/>
        <v>16</v>
      </c>
      <c r="C29" s="70">
        <f t="shared" si="5"/>
        <v>7242758.2603961546</v>
      </c>
      <c r="D29" s="75">
        <f t="shared" si="6"/>
        <v>19917.585216089421</v>
      </c>
      <c r="E29" s="75">
        <f t="shared" si="7"/>
        <v>24322.512724573655</v>
      </c>
      <c r="F29" s="75">
        <f t="shared" si="8"/>
        <v>44240.097940663079</v>
      </c>
      <c r="G29" s="70">
        <f t="shared" si="0"/>
        <v>7218435.7476715809</v>
      </c>
      <c r="N29" s="148">
        <f t="shared" si="9"/>
        <v>45383</v>
      </c>
      <c r="O29" s="124">
        <f t="shared" si="22"/>
        <v>16</v>
      </c>
      <c r="P29" s="129">
        <f t="shared" si="10"/>
        <v>6298649.5633924892</v>
      </c>
      <c r="Q29" s="149">
        <f t="shared" si="1"/>
        <v>17321.286299329346</v>
      </c>
      <c r="R29" s="149">
        <f t="shared" si="2"/>
        <v>21056.293165229861</v>
      </c>
      <c r="S29" s="149">
        <f t="shared" si="11"/>
        <v>38377.57946455921</v>
      </c>
      <c r="T29" s="129">
        <f t="shared" si="3"/>
        <v>6277593.270227259</v>
      </c>
      <c r="AC29" s="148">
        <f t="shared" si="16"/>
        <v>45383</v>
      </c>
      <c r="AD29" s="124">
        <f t="shared" si="17"/>
        <v>16</v>
      </c>
      <c r="AE29" s="129">
        <f t="shared" si="12"/>
        <v>944108.69700366445</v>
      </c>
      <c r="AF29" s="149">
        <f t="shared" si="18"/>
        <v>2596.2989167600767</v>
      </c>
      <c r="AG29" s="149">
        <f t="shared" si="19"/>
        <v>3266.2195593437946</v>
      </c>
      <c r="AH29" s="149">
        <f t="shared" si="20"/>
        <v>5862.5184761038709</v>
      </c>
      <c r="AI29" s="129">
        <f t="shared" si="13"/>
        <v>940842.47744432068</v>
      </c>
    </row>
    <row r="30" spans="1:41" x14ac:dyDescent="0.35">
      <c r="A30" s="73">
        <f t="shared" si="4"/>
        <v>45413</v>
      </c>
      <c r="B30" s="74">
        <f t="shared" si="21"/>
        <v>17</v>
      </c>
      <c r="C30" s="70">
        <f t="shared" si="5"/>
        <v>7218435.7476715809</v>
      </c>
      <c r="D30" s="75">
        <f t="shared" si="6"/>
        <v>19850.698306096849</v>
      </c>
      <c r="E30" s="75">
        <f t="shared" si="7"/>
        <v>24389.399634566234</v>
      </c>
      <c r="F30" s="75">
        <f t="shared" si="8"/>
        <v>44240.097940663079</v>
      </c>
      <c r="G30" s="70">
        <f t="shared" si="0"/>
        <v>7194046.3480370147</v>
      </c>
      <c r="N30" s="148">
        <f t="shared" si="9"/>
        <v>45413</v>
      </c>
      <c r="O30" s="124">
        <f t="shared" si="22"/>
        <v>17</v>
      </c>
      <c r="P30" s="129">
        <f t="shared" si="10"/>
        <v>6277593.270227259</v>
      </c>
      <c r="Q30" s="149">
        <f t="shared" si="1"/>
        <v>17263.381493124965</v>
      </c>
      <c r="R30" s="149">
        <f t="shared" si="2"/>
        <v>21114.197971434245</v>
      </c>
      <c r="S30" s="149">
        <f t="shared" si="11"/>
        <v>38377.57946455921</v>
      </c>
      <c r="T30" s="129">
        <f t="shared" si="3"/>
        <v>6256479.0722558247</v>
      </c>
      <c r="AC30" s="148">
        <f t="shared" si="16"/>
        <v>45413</v>
      </c>
      <c r="AD30" s="124">
        <f t="shared" si="17"/>
        <v>17</v>
      </c>
      <c r="AE30" s="129">
        <f t="shared" si="12"/>
        <v>940842.47744432068</v>
      </c>
      <c r="AF30" s="149">
        <f t="shared" si="18"/>
        <v>2587.3168129718815</v>
      </c>
      <c r="AG30" s="149">
        <f t="shared" si="19"/>
        <v>3275.2016631319902</v>
      </c>
      <c r="AH30" s="149">
        <f t="shared" si="20"/>
        <v>5862.5184761038718</v>
      </c>
      <c r="AI30" s="129">
        <f t="shared" si="13"/>
        <v>937567.27578118874</v>
      </c>
    </row>
    <row r="31" spans="1:41" x14ac:dyDescent="0.35">
      <c r="A31" s="73">
        <f t="shared" si="4"/>
        <v>45444</v>
      </c>
      <c r="B31" s="74">
        <f t="shared" si="21"/>
        <v>18</v>
      </c>
      <c r="C31" s="70">
        <f t="shared" si="5"/>
        <v>7194046.3480370147</v>
      </c>
      <c r="D31" s="75">
        <f t="shared" si="6"/>
        <v>19783.627457101793</v>
      </c>
      <c r="E31" s="75">
        <f t="shared" si="7"/>
        <v>24456.470483561294</v>
      </c>
      <c r="F31" s="75">
        <f t="shared" si="8"/>
        <v>44240.097940663087</v>
      </c>
      <c r="G31" s="70">
        <f t="shared" si="0"/>
        <v>7169589.8775534537</v>
      </c>
      <c r="N31" s="148">
        <f t="shared" si="9"/>
        <v>45444</v>
      </c>
      <c r="O31" s="124">
        <f t="shared" si="22"/>
        <v>18</v>
      </c>
      <c r="P31" s="129">
        <f t="shared" si="10"/>
        <v>6256479.0722558247</v>
      </c>
      <c r="Q31" s="149">
        <f t="shared" si="1"/>
        <v>17205.317448703521</v>
      </c>
      <c r="R31" s="149">
        <f t="shared" si="2"/>
        <v>21172.262015855689</v>
      </c>
      <c r="S31" s="149">
        <f t="shared" si="11"/>
        <v>38377.57946455921</v>
      </c>
      <c r="T31" s="129">
        <f t="shared" si="3"/>
        <v>6235306.8102399688</v>
      </c>
      <c r="AC31" s="148">
        <f t="shared" si="16"/>
        <v>45444</v>
      </c>
      <c r="AD31" s="124">
        <f t="shared" si="17"/>
        <v>18</v>
      </c>
      <c r="AE31" s="129">
        <f t="shared" si="12"/>
        <v>937567.27578118874</v>
      </c>
      <c r="AF31" s="149">
        <f t="shared" si="18"/>
        <v>2578.3100083982686</v>
      </c>
      <c r="AG31" s="149">
        <f t="shared" si="19"/>
        <v>3284.2084677056027</v>
      </c>
      <c r="AH31" s="149">
        <f t="shared" si="20"/>
        <v>5862.5184761038709</v>
      </c>
      <c r="AI31" s="129">
        <f t="shared" si="13"/>
        <v>934283.0673134831</v>
      </c>
    </row>
    <row r="32" spans="1:41" x14ac:dyDescent="0.35">
      <c r="A32" s="73">
        <f t="shared" si="4"/>
        <v>45474</v>
      </c>
      <c r="B32" s="74">
        <f t="shared" si="21"/>
        <v>19</v>
      </c>
      <c r="C32" s="70">
        <f t="shared" si="5"/>
        <v>7169589.8775534537</v>
      </c>
      <c r="D32" s="75">
        <f t="shared" si="6"/>
        <v>19716.372163272001</v>
      </c>
      <c r="E32" s="75">
        <f t="shared" si="7"/>
        <v>24523.725777391082</v>
      </c>
      <c r="F32" s="75">
        <f t="shared" si="8"/>
        <v>44240.097940663079</v>
      </c>
      <c r="G32" s="70">
        <f t="shared" si="0"/>
        <v>7145066.1517760623</v>
      </c>
      <c r="N32" s="148">
        <f t="shared" si="9"/>
        <v>45474</v>
      </c>
      <c r="O32" s="124">
        <f t="shared" si="22"/>
        <v>19</v>
      </c>
      <c r="P32" s="129">
        <f t="shared" si="10"/>
        <v>6235306.8102399688</v>
      </c>
      <c r="Q32" s="149">
        <f t="shared" si="1"/>
        <v>17147.093728159922</v>
      </c>
      <c r="R32" s="149">
        <f t="shared" si="2"/>
        <v>21230.485736399292</v>
      </c>
      <c r="S32" s="149">
        <f t="shared" si="11"/>
        <v>38377.57946455921</v>
      </c>
      <c r="T32" s="129">
        <f t="shared" si="3"/>
        <v>6214076.3245035699</v>
      </c>
      <c r="AC32" s="148">
        <f t="shared" si="16"/>
        <v>45474</v>
      </c>
      <c r="AD32" s="124">
        <f t="shared" si="17"/>
        <v>19</v>
      </c>
      <c r="AE32" s="129">
        <f t="shared" si="12"/>
        <v>934283.0673134831</v>
      </c>
      <c r="AF32" s="149">
        <f t="shared" si="18"/>
        <v>2569.2784351120786</v>
      </c>
      <c r="AG32" s="149">
        <f t="shared" si="19"/>
        <v>3293.2400409917932</v>
      </c>
      <c r="AH32" s="149">
        <f t="shared" si="20"/>
        <v>5862.5184761038718</v>
      </c>
      <c r="AI32" s="129">
        <f t="shared" si="13"/>
        <v>930989.8272724913</v>
      </c>
    </row>
    <row r="33" spans="1:35" x14ac:dyDescent="0.35">
      <c r="A33" s="73">
        <f t="shared" si="4"/>
        <v>45505</v>
      </c>
      <c r="B33" s="74">
        <f t="shared" si="21"/>
        <v>20</v>
      </c>
      <c r="C33" s="70">
        <f t="shared" si="5"/>
        <v>7145066.1517760623</v>
      </c>
      <c r="D33" s="75">
        <f t="shared" si="6"/>
        <v>19648.931917384176</v>
      </c>
      <c r="E33" s="75">
        <f t="shared" si="7"/>
        <v>24591.166023278911</v>
      </c>
      <c r="F33" s="75">
        <f t="shared" si="8"/>
        <v>44240.097940663087</v>
      </c>
      <c r="G33" s="70">
        <f t="shared" si="0"/>
        <v>7120474.9857527837</v>
      </c>
      <c r="N33" s="148">
        <f t="shared" si="9"/>
        <v>45505</v>
      </c>
      <c r="O33" s="124">
        <f t="shared" si="22"/>
        <v>20</v>
      </c>
      <c r="P33" s="129">
        <f t="shared" si="10"/>
        <v>6214076.3245035699</v>
      </c>
      <c r="Q33" s="149">
        <f t="shared" si="1"/>
        <v>17088.709892384824</v>
      </c>
      <c r="R33" s="149">
        <f t="shared" si="2"/>
        <v>21288.869572174386</v>
      </c>
      <c r="S33" s="149">
        <f t="shared" si="11"/>
        <v>38377.57946455921</v>
      </c>
      <c r="T33" s="129">
        <f t="shared" si="3"/>
        <v>6192787.4549313951</v>
      </c>
      <c r="AC33" s="148">
        <f t="shared" si="16"/>
        <v>45505</v>
      </c>
      <c r="AD33" s="124">
        <f t="shared" si="17"/>
        <v>20</v>
      </c>
      <c r="AE33" s="129">
        <f t="shared" si="12"/>
        <v>930989.8272724913</v>
      </c>
      <c r="AF33" s="149">
        <f t="shared" si="18"/>
        <v>2560.2220249993511</v>
      </c>
      <c r="AG33" s="149">
        <f t="shared" si="19"/>
        <v>3302.2964511045202</v>
      </c>
      <c r="AH33" s="149">
        <f t="shared" si="20"/>
        <v>5862.5184761038709</v>
      </c>
      <c r="AI33" s="129">
        <f t="shared" si="13"/>
        <v>927687.53082138672</v>
      </c>
    </row>
    <row r="34" spans="1:35" x14ac:dyDescent="0.35">
      <c r="A34" s="73">
        <f t="shared" si="4"/>
        <v>45536</v>
      </c>
      <c r="B34" s="74">
        <f t="shared" si="21"/>
        <v>21</v>
      </c>
      <c r="C34" s="70">
        <f t="shared" si="5"/>
        <v>7120474.9857527837</v>
      </c>
      <c r="D34" s="75">
        <f t="shared" si="6"/>
        <v>19581.306210820156</v>
      </c>
      <c r="E34" s="75">
        <f t="shared" si="7"/>
        <v>24658.791729842924</v>
      </c>
      <c r="F34" s="75">
        <f t="shared" si="8"/>
        <v>44240.097940663079</v>
      </c>
      <c r="G34" s="70">
        <f t="shared" si="0"/>
        <v>7095816.1940229405</v>
      </c>
      <c r="N34" s="148">
        <f t="shared" si="9"/>
        <v>45536</v>
      </c>
      <c r="O34" s="124">
        <f t="shared" si="22"/>
        <v>21</v>
      </c>
      <c r="P34" s="129">
        <f t="shared" si="10"/>
        <v>6192787.4549313951</v>
      </c>
      <c r="Q34" s="149">
        <f t="shared" si="1"/>
        <v>17030.165501061339</v>
      </c>
      <c r="R34" s="149">
        <f t="shared" si="2"/>
        <v>21347.413963497867</v>
      </c>
      <c r="S34" s="149">
        <f t="shared" si="11"/>
        <v>38377.57946455921</v>
      </c>
      <c r="T34" s="129">
        <f t="shared" si="3"/>
        <v>6171440.0409678975</v>
      </c>
      <c r="AC34" s="148">
        <f t="shared" si="16"/>
        <v>45536</v>
      </c>
      <c r="AD34" s="124">
        <f t="shared" si="17"/>
        <v>21</v>
      </c>
      <c r="AE34" s="129">
        <f t="shared" si="12"/>
        <v>927687.53082138672</v>
      </c>
      <c r="AF34" s="149">
        <f t="shared" si="18"/>
        <v>2551.140709758813</v>
      </c>
      <c r="AG34" s="149">
        <f t="shared" si="19"/>
        <v>3311.3777663450578</v>
      </c>
      <c r="AH34" s="149">
        <f t="shared" si="20"/>
        <v>5862.5184761038709</v>
      </c>
      <c r="AI34" s="129">
        <f t="shared" si="13"/>
        <v>924376.15305504168</v>
      </c>
    </row>
    <row r="35" spans="1:35" x14ac:dyDescent="0.35">
      <c r="A35" s="73">
        <f t="shared" si="4"/>
        <v>45566</v>
      </c>
      <c r="B35" s="74">
        <f t="shared" si="21"/>
        <v>22</v>
      </c>
      <c r="C35" s="70">
        <f t="shared" si="5"/>
        <v>7095816.1940229405</v>
      </c>
      <c r="D35" s="75">
        <f t="shared" si="6"/>
        <v>19513.494533563087</v>
      </c>
      <c r="E35" s="75">
        <f t="shared" si="7"/>
        <v>24726.603407099996</v>
      </c>
      <c r="F35" s="75">
        <f t="shared" si="8"/>
        <v>44240.097940663079</v>
      </c>
      <c r="G35" s="70">
        <f t="shared" si="0"/>
        <v>7071089.5906158406</v>
      </c>
      <c r="N35" s="148">
        <f t="shared" si="9"/>
        <v>45566</v>
      </c>
      <c r="O35" s="124">
        <f t="shared" si="22"/>
        <v>22</v>
      </c>
      <c r="P35" s="129">
        <f t="shared" si="10"/>
        <v>6171440.0409678975</v>
      </c>
      <c r="Q35" s="149">
        <f t="shared" si="1"/>
        <v>16971.46011266172</v>
      </c>
      <c r="R35" s="149">
        <f t="shared" si="2"/>
        <v>21406.119351897487</v>
      </c>
      <c r="S35" s="149">
        <f t="shared" si="11"/>
        <v>38377.57946455921</v>
      </c>
      <c r="T35" s="129">
        <f t="shared" si="3"/>
        <v>6150033.9216160001</v>
      </c>
      <c r="AC35" s="148">
        <f t="shared" si="16"/>
        <v>45566</v>
      </c>
      <c r="AD35" s="124">
        <f t="shared" si="17"/>
        <v>22</v>
      </c>
      <c r="AE35" s="129">
        <f t="shared" si="12"/>
        <v>924376.15305504168</v>
      </c>
      <c r="AF35" s="149">
        <f t="shared" si="18"/>
        <v>2542.0344209013638</v>
      </c>
      <c r="AG35" s="149">
        <f t="shared" si="19"/>
        <v>3320.4840552025071</v>
      </c>
      <c r="AH35" s="149">
        <f t="shared" si="20"/>
        <v>5862.5184761038709</v>
      </c>
      <c r="AI35" s="129">
        <f t="shared" si="13"/>
        <v>921055.66899983922</v>
      </c>
    </row>
    <row r="36" spans="1:35" x14ac:dyDescent="0.35">
      <c r="A36" s="73">
        <f t="shared" si="4"/>
        <v>45597</v>
      </c>
      <c r="B36" s="74">
        <f t="shared" si="21"/>
        <v>23</v>
      </c>
      <c r="C36" s="70">
        <f t="shared" si="5"/>
        <v>7071089.5906158406</v>
      </c>
      <c r="D36" s="75">
        <f t="shared" si="6"/>
        <v>19445.496374193561</v>
      </c>
      <c r="E36" s="75">
        <f t="shared" si="7"/>
        <v>24794.601566469519</v>
      </c>
      <c r="F36" s="75">
        <f t="shared" si="8"/>
        <v>44240.097940663079</v>
      </c>
      <c r="G36" s="70">
        <f t="shared" si="0"/>
        <v>7046294.9890493713</v>
      </c>
      <c r="N36" s="148">
        <f t="shared" si="9"/>
        <v>45597</v>
      </c>
      <c r="O36" s="124">
        <f t="shared" si="22"/>
        <v>23</v>
      </c>
      <c r="P36" s="129">
        <f t="shared" si="10"/>
        <v>6150033.9216160001</v>
      </c>
      <c r="Q36" s="149">
        <f t="shared" si="1"/>
        <v>16912.593284444003</v>
      </c>
      <c r="R36" s="149">
        <f t="shared" si="2"/>
        <v>21464.986180115204</v>
      </c>
      <c r="S36" s="149">
        <f t="shared" si="11"/>
        <v>38377.57946455921</v>
      </c>
      <c r="T36" s="129">
        <f t="shared" si="3"/>
        <v>6128568.9354358846</v>
      </c>
      <c r="AC36" s="148">
        <f t="shared" si="16"/>
        <v>45597</v>
      </c>
      <c r="AD36" s="124">
        <f t="shared" si="17"/>
        <v>23</v>
      </c>
      <c r="AE36" s="129">
        <f t="shared" si="12"/>
        <v>921055.66899983922</v>
      </c>
      <c r="AF36" s="149">
        <f t="shared" si="18"/>
        <v>2532.9030897495572</v>
      </c>
      <c r="AG36" s="149">
        <f t="shared" si="19"/>
        <v>3329.6153863543136</v>
      </c>
      <c r="AH36" s="149">
        <f t="shared" si="20"/>
        <v>5862.5184761038709</v>
      </c>
      <c r="AI36" s="129">
        <f t="shared" si="13"/>
        <v>917726.05361348495</v>
      </c>
    </row>
    <row r="37" spans="1:35" x14ac:dyDescent="0.35">
      <c r="A37" s="73">
        <f t="shared" si="4"/>
        <v>45627</v>
      </c>
      <c r="B37" s="74">
        <f t="shared" si="21"/>
        <v>24</v>
      </c>
      <c r="C37" s="70">
        <f t="shared" si="5"/>
        <v>7046294.9890493713</v>
      </c>
      <c r="D37" s="75">
        <f t="shared" si="6"/>
        <v>19377.311219885771</v>
      </c>
      <c r="E37" s="75">
        <f t="shared" si="7"/>
        <v>24862.786720777309</v>
      </c>
      <c r="F37" s="75">
        <f t="shared" si="8"/>
        <v>44240.097940663079</v>
      </c>
      <c r="G37" s="70">
        <f t="shared" si="0"/>
        <v>7021432.2023285944</v>
      </c>
      <c r="N37" s="148">
        <f t="shared" si="9"/>
        <v>45627</v>
      </c>
      <c r="O37" s="124">
        <f t="shared" si="22"/>
        <v>24</v>
      </c>
      <c r="P37" s="129">
        <f t="shared" si="10"/>
        <v>6128568.9354358846</v>
      </c>
      <c r="Q37" s="149">
        <f t="shared" si="1"/>
        <v>16853.564572448686</v>
      </c>
      <c r="R37" s="149">
        <f t="shared" si="2"/>
        <v>21524.014892110521</v>
      </c>
      <c r="S37" s="149">
        <f t="shared" si="11"/>
        <v>38377.57946455921</v>
      </c>
      <c r="T37" s="129">
        <f t="shared" si="3"/>
        <v>6107044.920543774</v>
      </c>
      <c r="AC37" s="148">
        <f t="shared" si="16"/>
        <v>45627</v>
      </c>
      <c r="AD37" s="124">
        <f t="shared" si="17"/>
        <v>24</v>
      </c>
      <c r="AE37" s="129">
        <f t="shared" si="12"/>
        <v>917726.05361348495</v>
      </c>
      <c r="AF37" s="149">
        <f t="shared" si="18"/>
        <v>2523.7466474370831</v>
      </c>
      <c r="AG37" s="149">
        <f t="shared" si="19"/>
        <v>3338.7718286667878</v>
      </c>
      <c r="AH37" s="149">
        <f t="shared" si="20"/>
        <v>5862.5184761038709</v>
      </c>
      <c r="AI37" s="129">
        <f t="shared" si="13"/>
        <v>914387.28178481816</v>
      </c>
    </row>
    <row r="38" spans="1:35" x14ac:dyDescent="0.35">
      <c r="A38" s="73">
        <f t="shared" si="4"/>
        <v>45658</v>
      </c>
      <c r="B38" s="74">
        <f t="shared" si="21"/>
        <v>25</v>
      </c>
      <c r="C38" s="70">
        <f t="shared" si="5"/>
        <v>7021432.2023285944</v>
      </c>
      <c r="D38" s="75">
        <f t="shared" si="6"/>
        <v>19308.938556403627</v>
      </c>
      <c r="E38" s="75">
        <f t="shared" si="7"/>
        <v>24931.159384259445</v>
      </c>
      <c r="F38" s="75">
        <f t="shared" si="8"/>
        <v>44240.097940663072</v>
      </c>
      <c r="G38" s="70">
        <f t="shared" si="0"/>
        <v>6996501.0429443354</v>
      </c>
      <c r="N38" s="148">
        <f t="shared" si="9"/>
        <v>45658</v>
      </c>
      <c r="O38" s="124">
        <f t="shared" si="22"/>
        <v>25</v>
      </c>
      <c r="P38" s="129">
        <f t="shared" si="10"/>
        <v>6107044.920543774</v>
      </c>
      <c r="Q38" s="149">
        <f t="shared" si="1"/>
        <v>16794.373531495381</v>
      </c>
      <c r="R38" s="149">
        <f t="shared" si="2"/>
        <v>21583.205933063826</v>
      </c>
      <c r="S38" s="149">
        <f t="shared" si="11"/>
        <v>38377.57946455921</v>
      </c>
      <c r="T38" s="129">
        <f t="shared" si="3"/>
        <v>6085461.7146107098</v>
      </c>
      <c r="AC38" s="148">
        <f t="shared" si="16"/>
        <v>45658</v>
      </c>
      <c r="AD38" s="124">
        <f t="shared" si="17"/>
        <v>25</v>
      </c>
      <c r="AE38" s="129">
        <f t="shared" si="12"/>
        <v>914387.28178481816</v>
      </c>
      <c r="AF38" s="149">
        <f t="shared" si="18"/>
        <v>2514.5650249082487</v>
      </c>
      <c r="AG38" s="149">
        <f t="shared" si="19"/>
        <v>3347.9534511956217</v>
      </c>
      <c r="AH38" s="149">
        <f t="shared" si="20"/>
        <v>5862.5184761038709</v>
      </c>
      <c r="AI38" s="129">
        <f t="shared" si="13"/>
        <v>911039.32833362254</v>
      </c>
    </row>
    <row r="39" spans="1:35" x14ac:dyDescent="0.35">
      <c r="A39" s="73">
        <f t="shared" si="4"/>
        <v>45689</v>
      </c>
      <c r="B39" s="74">
        <f t="shared" si="21"/>
        <v>26</v>
      </c>
      <c r="C39" s="70">
        <f t="shared" si="5"/>
        <v>6996501.0429443354</v>
      </c>
      <c r="D39" s="75">
        <f t="shared" si="6"/>
        <v>19240.377868096919</v>
      </c>
      <c r="E39" s="75">
        <f t="shared" si="7"/>
        <v>24999.720072566161</v>
      </c>
      <c r="F39" s="75">
        <f t="shared" si="8"/>
        <v>44240.097940663079</v>
      </c>
      <c r="G39" s="70">
        <f t="shared" si="0"/>
        <v>6971501.3228717688</v>
      </c>
      <c r="N39" s="148">
        <f t="shared" si="9"/>
        <v>45689</v>
      </c>
      <c r="O39" s="124">
        <f t="shared" si="22"/>
        <v>26</v>
      </c>
      <c r="P39" s="129">
        <f t="shared" si="10"/>
        <v>6085461.7146107098</v>
      </c>
      <c r="Q39" s="149">
        <f t="shared" si="1"/>
        <v>16735.01971517946</v>
      </c>
      <c r="R39" s="149">
        <f t="shared" si="2"/>
        <v>21642.55974937975</v>
      </c>
      <c r="S39" s="149">
        <f t="shared" si="11"/>
        <v>38377.57946455921</v>
      </c>
      <c r="T39" s="129">
        <f t="shared" si="3"/>
        <v>6063819.1548613301</v>
      </c>
      <c r="AC39" s="148">
        <f t="shared" si="16"/>
        <v>45689</v>
      </c>
      <c r="AD39" s="124">
        <f t="shared" si="17"/>
        <v>26</v>
      </c>
      <c r="AE39" s="129">
        <f t="shared" si="12"/>
        <v>911039.32833362254</v>
      </c>
      <c r="AF39" s="149">
        <f t="shared" si="18"/>
        <v>2505.3581529174617</v>
      </c>
      <c r="AG39" s="149">
        <f t="shared" si="19"/>
        <v>3357.1603231864092</v>
      </c>
      <c r="AH39" s="149">
        <f t="shared" si="20"/>
        <v>5862.5184761038709</v>
      </c>
      <c r="AI39" s="129">
        <f t="shared" si="13"/>
        <v>907682.16801043611</v>
      </c>
    </row>
    <row r="40" spans="1:35" x14ac:dyDescent="0.35">
      <c r="A40" s="73">
        <f t="shared" si="4"/>
        <v>45717</v>
      </c>
      <c r="B40" s="74">
        <f t="shared" si="21"/>
        <v>27</v>
      </c>
      <c r="C40" s="70">
        <f t="shared" si="5"/>
        <v>6971501.3228717688</v>
      </c>
      <c r="D40" s="75">
        <f t="shared" si="6"/>
        <v>19171.628637897367</v>
      </c>
      <c r="E40" s="75">
        <f t="shared" si="7"/>
        <v>25068.469302765723</v>
      </c>
      <c r="F40" s="75">
        <f t="shared" si="8"/>
        <v>44240.097940663094</v>
      </c>
      <c r="G40" s="70">
        <f t="shared" si="0"/>
        <v>6946432.8535690028</v>
      </c>
      <c r="N40" s="148">
        <f t="shared" si="9"/>
        <v>45717</v>
      </c>
      <c r="O40" s="124">
        <f t="shared" si="22"/>
        <v>27</v>
      </c>
      <c r="P40" s="129">
        <f t="shared" si="10"/>
        <v>6063819.1548613301</v>
      </c>
      <c r="Q40" s="149">
        <f t="shared" si="1"/>
        <v>16675.502675868665</v>
      </c>
      <c r="R40" s="149">
        <f t="shared" si="2"/>
        <v>21702.076788690545</v>
      </c>
      <c r="S40" s="149">
        <f t="shared" si="11"/>
        <v>38377.57946455921</v>
      </c>
      <c r="T40" s="129">
        <f t="shared" si="3"/>
        <v>6042117.0780726392</v>
      </c>
      <c r="AC40" s="148">
        <f t="shared" si="16"/>
        <v>45717</v>
      </c>
      <c r="AD40" s="124">
        <f t="shared" si="17"/>
        <v>27</v>
      </c>
      <c r="AE40" s="129">
        <f t="shared" si="12"/>
        <v>907682.16801043611</v>
      </c>
      <c r="AF40" s="149">
        <f t="shared" si="18"/>
        <v>2496.1259620286992</v>
      </c>
      <c r="AG40" s="149">
        <f t="shared" si="19"/>
        <v>3366.3925140751721</v>
      </c>
      <c r="AH40" s="149">
        <f t="shared" si="20"/>
        <v>5862.5184761038709</v>
      </c>
      <c r="AI40" s="129">
        <f t="shared" si="13"/>
        <v>904315.77549636096</v>
      </c>
    </row>
    <row r="41" spans="1:35" x14ac:dyDescent="0.35">
      <c r="A41" s="73">
        <f t="shared" si="4"/>
        <v>45748</v>
      </c>
      <c r="B41" s="74">
        <f t="shared" si="21"/>
        <v>28</v>
      </c>
      <c r="C41" s="70">
        <f t="shared" si="5"/>
        <v>6946432.8535690028</v>
      </c>
      <c r="D41" s="75">
        <f t="shared" si="6"/>
        <v>19102.690347314758</v>
      </c>
      <c r="E41" s="75">
        <f t="shared" si="7"/>
        <v>25137.407593348322</v>
      </c>
      <c r="F41" s="75">
        <f t="shared" si="8"/>
        <v>44240.097940663079</v>
      </c>
      <c r="G41" s="70">
        <f t="shared" si="0"/>
        <v>6921295.4459756548</v>
      </c>
      <c r="N41" s="148">
        <f t="shared" si="9"/>
        <v>45748</v>
      </c>
      <c r="O41" s="124">
        <f t="shared" si="22"/>
        <v>28</v>
      </c>
      <c r="P41" s="129">
        <f t="shared" si="10"/>
        <v>6042117.0780726392</v>
      </c>
      <c r="Q41" s="149">
        <f t="shared" si="1"/>
        <v>16615.821964699764</v>
      </c>
      <c r="R41" s="149">
        <f t="shared" si="2"/>
        <v>21761.757499859443</v>
      </c>
      <c r="S41" s="149">
        <f t="shared" si="11"/>
        <v>38377.57946455921</v>
      </c>
      <c r="T41" s="129">
        <f t="shared" si="3"/>
        <v>6020355.3205727795</v>
      </c>
      <c r="AC41" s="148">
        <f t="shared" si="16"/>
        <v>45748</v>
      </c>
      <c r="AD41" s="124">
        <f t="shared" si="17"/>
        <v>28</v>
      </c>
      <c r="AE41" s="129">
        <f t="shared" si="12"/>
        <v>904315.77549636096</v>
      </c>
      <c r="AF41" s="149">
        <f t="shared" si="18"/>
        <v>2486.8683826149918</v>
      </c>
      <c r="AG41" s="149">
        <f t="shared" si="19"/>
        <v>3375.6500934888791</v>
      </c>
      <c r="AH41" s="149">
        <f t="shared" si="20"/>
        <v>5862.5184761038709</v>
      </c>
      <c r="AI41" s="129">
        <f t="shared" si="13"/>
        <v>900940.1254028721</v>
      </c>
    </row>
    <row r="42" spans="1:35" x14ac:dyDescent="0.35">
      <c r="A42" s="73">
        <f t="shared" si="4"/>
        <v>45778</v>
      </c>
      <c r="B42" s="74">
        <f t="shared" si="21"/>
        <v>29</v>
      </c>
      <c r="C42" s="70">
        <f t="shared" si="5"/>
        <v>6921295.4459756548</v>
      </c>
      <c r="D42" s="75">
        <f t="shared" si="6"/>
        <v>19033.562476433046</v>
      </c>
      <c r="E42" s="75">
        <f t="shared" si="7"/>
        <v>25206.535464230034</v>
      </c>
      <c r="F42" s="75">
        <f t="shared" si="8"/>
        <v>44240.097940663079</v>
      </c>
      <c r="G42" s="70">
        <f t="shared" si="0"/>
        <v>6896088.9105114248</v>
      </c>
      <c r="N42" s="148">
        <f t="shared" si="9"/>
        <v>45778</v>
      </c>
      <c r="O42" s="124">
        <f t="shared" si="22"/>
        <v>29</v>
      </c>
      <c r="P42" s="129">
        <f t="shared" si="10"/>
        <v>6020355.3205727795</v>
      </c>
      <c r="Q42" s="149">
        <f t="shared" si="1"/>
        <v>16555.97713157515</v>
      </c>
      <c r="R42" s="149">
        <f t="shared" si="2"/>
        <v>21821.602332984061</v>
      </c>
      <c r="S42" s="149">
        <f t="shared" si="11"/>
        <v>38377.57946455921</v>
      </c>
      <c r="T42" s="129">
        <f t="shared" si="3"/>
        <v>5998533.7182397954</v>
      </c>
      <c r="AC42" s="148">
        <f t="shared" si="16"/>
        <v>45778</v>
      </c>
      <c r="AD42" s="124">
        <f t="shared" si="17"/>
        <v>29</v>
      </c>
      <c r="AE42" s="129">
        <f t="shared" si="12"/>
        <v>900940.1254028721</v>
      </c>
      <c r="AF42" s="149">
        <f t="shared" si="18"/>
        <v>2477.5853448578973</v>
      </c>
      <c r="AG42" s="149">
        <f t="shared" si="19"/>
        <v>3384.933131245974</v>
      </c>
      <c r="AH42" s="149">
        <f t="shared" si="20"/>
        <v>5862.5184761038709</v>
      </c>
      <c r="AI42" s="129">
        <f t="shared" si="13"/>
        <v>897555.19227162609</v>
      </c>
    </row>
    <row r="43" spans="1:35" x14ac:dyDescent="0.35">
      <c r="A43" s="73">
        <f t="shared" si="4"/>
        <v>45809</v>
      </c>
      <c r="B43" s="74">
        <f t="shared" si="21"/>
        <v>30</v>
      </c>
      <c r="C43" s="70">
        <f t="shared" si="5"/>
        <v>6896088.9105114248</v>
      </c>
      <c r="D43" s="75">
        <f t="shared" si="6"/>
        <v>18964.244503906411</v>
      </c>
      <c r="E43" s="75">
        <f t="shared" si="7"/>
        <v>25275.853436756664</v>
      </c>
      <c r="F43" s="75">
        <f t="shared" si="8"/>
        <v>44240.097940663079</v>
      </c>
      <c r="G43" s="70">
        <f t="shared" si="0"/>
        <v>6870813.0570746679</v>
      </c>
      <c r="N43" s="148">
        <f t="shared" si="9"/>
        <v>45809</v>
      </c>
      <c r="O43" s="124">
        <f t="shared" si="22"/>
        <v>30</v>
      </c>
      <c r="P43" s="129">
        <f t="shared" si="10"/>
        <v>5998533.7182397954</v>
      </c>
      <c r="Q43" s="149">
        <f t="shared" si="1"/>
        <v>16495.96772515944</v>
      </c>
      <c r="R43" s="149">
        <f t="shared" si="2"/>
        <v>21881.611739399763</v>
      </c>
      <c r="S43" s="149">
        <f t="shared" si="11"/>
        <v>38377.579464559203</v>
      </c>
      <c r="T43" s="129">
        <f t="shared" si="3"/>
        <v>5976652.1065003956</v>
      </c>
      <c r="AC43" s="148">
        <f t="shared" si="16"/>
        <v>45809</v>
      </c>
      <c r="AD43" s="124">
        <f t="shared" si="17"/>
        <v>30</v>
      </c>
      <c r="AE43" s="129">
        <f t="shared" si="12"/>
        <v>897555.19227162609</v>
      </c>
      <c r="AF43" s="149">
        <f t="shared" si="18"/>
        <v>2468.2767787469706</v>
      </c>
      <c r="AG43" s="149">
        <f t="shared" si="19"/>
        <v>3394.2416973568997</v>
      </c>
      <c r="AH43" s="149">
        <f t="shared" si="20"/>
        <v>5862.5184761038709</v>
      </c>
      <c r="AI43" s="129">
        <f t="shared" si="13"/>
        <v>894160.95057426917</v>
      </c>
    </row>
    <row r="44" spans="1:35" x14ac:dyDescent="0.35">
      <c r="A44" s="73">
        <f t="shared" si="4"/>
        <v>45839</v>
      </c>
      <c r="B44" s="74">
        <f t="shared" si="21"/>
        <v>31</v>
      </c>
      <c r="C44" s="70">
        <f t="shared" si="5"/>
        <v>6870813.0570746679</v>
      </c>
      <c r="D44" s="75">
        <f t="shared" si="6"/>
        <v>18894.735906955335</v>
      </c>
      <c r="E44" s="75">
        <f t="shared" si="7"/>
        <v>25345.362033707745</v>
      </c>
      <c r="F44" s="75">
        <f t="shared" si="8"/>
        <v>44240.097940663079</v>
      </c>
      <c r="G44" s="70">
        <f t="shared" si="0"/>
        <v>6845467.6950409599</v>
      </c>
      <c r="N44" s="148">
        <f t="shared" si="9"/>
        <v>45839</v>
      </c>
      <c r="O44" s="124">
        <f t="shared" si="22"/>
        <v>31</v>
      </c>
      <c r="P44" s="129">
        <f t="shared" si="10"/>
        <v>5976652.1065003956</v>
      </c>
      <c r="Q44" s="149">
        <f t="shared" si="1"/>
        <v>16435.793292876093</v>
      </c>
      <c r="R44" s="149">
        <f t="shared" si="2"/>
        <v>21941.78617168311</v>
      </c>
      <c r="S44" s="149">
        <f t="shared" si="11"/>
        <v>38377.579464559203</v>
      </c>
      <c r="T44" s="129">
        <f t="shared" si="3"/>
        <v>5954710.3203287125</v>
      </c>
      <c r="AC44" s="148">
        <f t="shared" si="16"/>
        <v>45839</v>
      </c>
      <c r="AD44" s="124">
        <f t="shared" si="17"/>
        <v>31</v>
      </c>
      <c r="AE44" s="129">
        <f t="shared" si="12"/>
        <v>894160.95057426917</v>
      </c>
      <c r="AF44" s="149">
        <f t="shared" si="18"/>
        <v>2458.9426140792393</v>
      </c>
      <c r="AG44" s="149">
        <f t="shared" si="19"/>
        <v>3403.5758620246306</v>
      </c>
      <c r="AH44" s="149">
        <f t="shared" si="20"/>
        <v>5862.5184761038699</v>
      </c>
      <c r="AI44" s="129">
        <f t="shared" si="13"/>
        <v>890757.37471224449</v>
      </c>
    </row>
    <row r="45" spans="1:35" x14ac:dyDescent="0.35">
      <c r="A45" s="73">
        <f t="shared" si="4"/>
        <v>45870</v>
      </c>
      <c r="B45" s="74">
        <f t="shared" si="21"/>
        <v>32</v>
      </c>
      <c r="C45" s="70">
        <f t="shared" si="5"/>
        <v>6845467.6950409599</v>
      </c>
      <c r="D45" s="75">
        <f t="shared" si="6"/>
        <v>18825.036161362637</v>
      </c>
      <c r="E45" s="75">
        <f t="shared" si="7"/>
        <v>25415.061779300442</v>
      </c>
      <c r="F45" s="75">
        <f t="shared" si="8"/>
        <v>44240.097940663079</v>
      </c>
      <c r="G45" s="70">
        <f t="shared" si="0"/>
        <v>6820052.6332616592</v>
      </c>
      <c r="N45" s="148">
        <f t="shared" si="9"/>
        <v>45870</v>
      </c>
      <c r="O45" s="124">
        <f t="shared" si="22"/>
        <v>32</v>
      </c>
      <c r="P45" s="129">
        <f t="shared" si="10"/>
        <v>5954710.3203287125</v>
      </c>
      <c r="Q45" s="149">
        <f t="shared" si="1"/>
        <v>16375.453380903966</v>
      </c>
      <c r="R45" s="149">
        <f t="shared" si="2"/>
        <v>22002.126083655243</v>
      </c>
      <c r="S45" s="149">
        <f t="shared" si="11"/>
        <v>38377.57946455921</v>
      </c>
      <c r="T45" s="129">
        <f t="shared" si="3"/>
        <v>5932708.1942450572</v>
      </c>
      <c r="AC45" s="148">
        <f t="shared" si="16"/>
        <v>45870</v>
      </c>
      <c r="AD45" s="124">
        <f t="shared" si="17"/>
        <v>32</v>
      </c>
      <c r="AE45" s="129">
        <f t="shared" si="12"/>
        <v>890757.37471224449</v>
      </c>
      <c r="AF45" s="149">
        <f t="shared" si="18"/>
        <v>2449.582780458672</v>
      </c>
      <c r="AG45" s="149">
        <f t="shared" si="19"/>
        <v>3412.9356956451988</v>
      </c>
      <c r="AH45" s="149">
        <f t="shared" si="20"/>
        <v>5862.5184761038709</v>
      </c>
      <c r="AI45" s="129">
        <f t="shared" si="13"/>
        <v>887344.43901659932</v>
      </c>
    </row>
    <row r="46" spans="1:35" x14ac:dyDescent="0.35">
      <c r="A46" s="73">
        <f t="shared" si="4"/>
        <v>45901</v>
      </c>
      <c r="B46" s="74">
        <f t="shared" si="21"/>
        <v>33</v>
      </c>
      <c r="C46" s="70">
        <f t="shared" si="5"/>
        <v>6820052.6332616592</v>
      </c>
      <c r="D46" s="75">
        <f t="shared" si="6"/>
        <v>18755.144741469561</v>
      </c>
      <c r="E46" s="75">
        <f t="shared" si="7"/>
        <v>25484.953199193515</v>
      </c>
      <c r="F46" s="75">
        <f t="shared" si="8"/>
        <v>44240.097940663079</v>
      </c>
      <c r="G46" s="70">
        <f t="shared" si="0"/>
        <v>6794567.6800624654</v>
      </c>
      <c r="N46" s="148">
        <f t="shared" si="9"/>
        <v>45901</v>
      </c>
      <c r="O46" s="124">
        <f t="shared" si="22"/>
        <v>33</v>
      </c>
      <c r="P46" s="129">
        <f t="shared" si="10"/>
        <v>5932708.1942450572</v>
      </c>
      <c r="Q46" s="149">
        <f t="shared" si="1"/>
        <v>16314.947534173914</v>
      </c>
      <c r="R46" s="149">
        <f t="shared" si="2"/>
        <v>22062.631930385291</v>
      </c>
      <c r="S46" s="149">
        <f t="shared" si="11"/>
        <v>38377.579464559203</v>
      </c>
      <c r="T46" s="129">
        <f t="shared" si="3"/>
        <v>5910645.5623146715</v>
      </c>
      <c r="AC46" s="148">
        <f t="shared" si="16"/>
        <v>45901</v>
      </c>
      <c r="AD46" s="124">
        <f t="shared" si="17"/>
        <v>33</v>
      </c>
      <c r="AE46" s="129">
        <f t="shared" si="12"/>
        <v>887344.43901659932</v>
      </c>
      <c r="AF46" s="149">
        <f t="shared" si="18"/>
        <v>2440.1972072956478</v>
      </c>
      <c r="AG46" s="149">
        <f t="shared" si="19"/>
        <v>3422.3212688082226</v>
      </c>
      <c r="AH46" s="149">
        <f t="shared" si="20"/>
        <v>5862.5184761038709</v>
      </c>
      <c r="AI46" s="129">
        <f t="shared" si="13"/>
        <v>883922.11774779111</v>
      </c>
    </row>
    <row r="47" spans="1:35" x14ac:dyDescent="0.35">
      <c r="A47" s="73">
        <f t="shared" si="4"/>
        <v>45931</v>
      </c>
      <c r="B47" s="74">
        <f t="shared" si="21"/>
        <v>34</v>
      </c>
      <c r="C47" s="70">
        <f t="shared" si="5"/>
        <v>6794567.6800624654</v>
      </c>
      <c r="D47" s="75">
        <f t="shared" si="6"/>
        <v>18685.06112017178</v>
      </c>
      <c r="E47" s="75">
        <f t="shared" si="7"/>
        <v>25555.036820491303</v>
      </c>
      <c r="F47" s="75">
        <f t="shared" si="8"/>
        <v>44240.097940663079</v>
      </c>
      <c r="G47" s="70">
        <f t="shared" si="0"/>
        <v>6769012.6432419745</v>
      </c>
      <c r="N47" s="148">
        <f t="shared" si="9"/>
        <v>45931</v>
      </c>
      <c r="O47" s="124">
        <f t="shared" si="22"/>
        <v>34</v>
      </c>
      <c r="P47" s="129">
        <f t="shared" si="10"/>
        <v>5910645.5623146715</v>
      </c>
      <c r="Q47" s="149">
        <f t="shared" si="1"/>
        <v>16254.275296365353</v>
      </c>
      <c r="R47" s="149">
        <f t="shared" si="2"/>
        <v>22123.304168193856</v>
      </c>
      <c r="S47" s="149">
        <f t="shared" si="11"/>
        <v>38377.57946455921</v>
      </c>
      <c r="T47" s="129">
        <f t="shared" si="3"/>
        <v>5888522.2581464779</v>
      </c>
      <c r="AC47" s="148">
        <f t="shared" si="16"/>
        <v>45931</v>
      </c>
      <c r="AD47" s="124">
        <f t="shared" si="17"/>
        <v>34</v>
      </c>
      <c r="AE47" s="129">
        <f t="shared" si="12"/>
        <v>883922.11774779111</v>
      </c>
      <c r="AF47" s="149">
        <f t="shared" si="18"/>
        <v>2430.785823806425</v>
      </c>
      <c r="AG47" s="149">
        <f t="shared" si="19"/>
        <v>3431.7326522974463</v>
      </c>
      <c r="AH47" s="149">
        <f t="shared" si="20"/>
        <v>5862.5184761038709</v>
      </c>
      <c r="AI47" s="129">
        <f t="shared" si="13"/>
        <v>880490.38509549364</v>
      </c>
    </row>
    <row r="48" spans="1:35" x14ac:dyDescent="0.35">
      <c r="A48" s="73">
        <f t="shared" si="4"/>
        <v>45962</v>
      </c>
      <c r="B48" s="74">
        <f t="shared" si="21"/>
        <v>35</v>
      </c>
      <c r="C48" s="70">
        <f t="shared" si="5"/>
        <v>6769012.6432419745</v>
      </c>
      <c r="D48" s="75">
        <f t="shared" si="6"/>
        <v>18614.784768915426</v>
      </c>
      <c r="E48" s="75">
        <f t="shared" si="7"/>
        <v>25625.31317174765</v>
      </c>
      <c r="F48" s="75">
        <f t="shared" si="8"/>
        <v>44240.097940663079</v>
      </c>
      <c r="G48" s="70">
        <f t="shared" si="0"/>
        <v>6743387.3300702265</v>
      </c>
      <c r="N48" s="148">
        <f t="shared" si="9"/>
        <v>45962</v>
      </c>
      <c r="O48" s="124">
        <f t="shared" si="22"/>
        <v>35</v>
      </c>
      <c r="P48" s="129">
        <f t="shared" si="10"/>
        <v>5888522.2581464779</v>
      </c>
      <c r="Q48" s="149">
        <f t="shared" si="1"/>
        <v>16193.43620990282</v>
      </c>
      <c r="R48" s="149">
        <f t="shared" si="2"/>
        <v>22184.143254656385</v>
      </c>
      <c r="S48" s="149">
        <f t="shared" si="11"/>
        <v>38377.579464559203</v>
      </c>
      <c r="T48" s="129">
        <f t="shared" si="3"/>
        <v>5866338.1148918215</v>
      </c>
      <c r="AC48" s="148">
        <f t="shared" si="16"/>
        <v>45962</v>
      </c>
      <c r="AD48" s="124">
        <f t="shared" si="17"/>
        <v>35</v>
      </c>
      <c r="AE48" s="129">
        <f t="shared" si="12"/>
        <v>880490.38509549364</v>
      </c>
      <c r="AF48" s="149">
        <f t="shared" si="18"/>
        <v>2421.348559012607</v>
      </c>
      <c r="AG48" s="149">
        <f t="shared" si="19"/>
        <v>3441.1699170912639</v>
      </c>
      <c r="AH48" s="149">
        <f t="shared" si="20"/>
        <v>5862.5184761038709</v>
      </c>
      <c r="AI48" s="129">
        <f t="shared" si="13"/>
        <v>877049.21517840237</v>
      </c>
    </row>
    <row r="49" spans="1:35" x14ac:dyDescent="0.35">
      <c r="A49" s="73">
        <f t="shared" si="4"/>
        <v>45992</v>
      </c>
      <c r="B49" s="74">
        <f t="shared" si="21"/>
        <v>36</v>
      </c>
      <c r="C49" s="70">
        <f t="shared" si="5"/>
        <v>6743387.3300702265</v>
      </c>
      <c r="D49" s="75">
        <f t="shared" si="6"/>
        <v>18544.315157693123</v>
      </c>
      <c r="E49" s="75">
        <f t="shared" si="7"/>
        <v>25695.782782969956</v>
      </c>
      <c r="F49" s="75">
        <f t="shared" si="8"/>
        <v>44240.097940663079</v>
      </c>
      <c r="G49" s="70">
        <f t="shared" si="0"/>
        <v>6717691.5472872565</v>
      </c>
      <c r="N49" s="148">
        <f t="shared" si="9"/>
        <v>45992</v>
      </c>
      <c r="O49" s="124">
        <f t="shared" si="22"/>
        <v>36</v>
      </c>
      <c r="P49" s="129">
        <f t="shared" si="10"/>
        <v>5866338.1148918215</v>
      </c>
      <c r="Q49" s="149">
        <f t="shared" si="1"/>
        <v>16132.429815952515</v>
      </c>
      <c r="R49" s="149">
        <f t="shared" si="2"/>
        <v>22245.149648606694</v>
      </c>
      <c r="S49" s="149">
        <f t="shared" si="11"/>
        <v>38377.57946455921</v>
      </c>
      <c r="T49" s="129">
        <f t="shared" si="3"/>
        <v>5844092.9652432147</v>
      </c>
      <c r="AC49" s="148">
        <f t="shared" si="16"/>
        <v>45992</v>
      </c>
      <c r="AD49" s="124">
        <f t="shared" si="17"/>
        <v>36</v>
      </c>
      <c r="AE49" s="129">
        <f t="shared" si="12"/>
        <v>877049.21517840237</v>
      </c>
      <c r="AF49" s="149">
        <f t="shared" si="18"/>
        <v>2411.8853417406058</v>
      </c>
      <c r="AG49" s="149">
        <f t="shared" si="19"/>
        <v>3450.6331343632646</v>
      </c>
      <c r="AH49" s="149">
        <f t="shared" si="20"/>
        <v>5862.5184761038709</v>
      </c>
      <c r="AI49" s="129">
        <f t="shared" si="13"/>
        <v>873598.58204403915</v>
      </c>
    </row>
    <row r="50" spans="1:35" x14ac:dyDescent="0.35">
      <c r="A50" s="73">
        <f t="shared" si="4"/>
        <v>46023</v>
      </c>
      <c r="B50" s="74">
        <f t="shared" si="21"/>
        <v>37</v>
      </c>
      <c r="C50" s="70">
        <f t="shared" si="5"/>
        <v>6717691.5472872565</v>
      </c>
      <c r="D50" s="75">
        <f t="shared" si="6"/>
        <v>18473.651755039951</v>
      </c>
      <c r="E50" s="75">
        <f t="shared" si="7"/>
        <v>25766.446185623125</v>
      </c>
      <c r="F50" s="75">
        <f t="shared" si="8"/>
        <v>44240.097940663079</v>
      </c>
      <c r="G50" s="70">
        <f t="shared" si="0"/>
        <v>6691925.1011016332</v>
      </c>
      <c r="N50" s="148">
        <f t="shared" si="9"/>
        <v>46023</v>
      </c>
      <c r="O50" s="124">
        <f t="shared" si="22"/>
        <v>37</v>
      </c>
      <c r="P50" s="129">
        <f t="shared" si="10"/>
        <v>5844092.9652432147</v>
      </c>
      <c r="Q50" s="149">
        <f t="shared" si="1"/>
        <v>16071.255654418845</v>
      </c>
      <c r="R50" s="149">
        <f t="shared" si="2"/>
        <v>22306.323810140359</v>
      </c>
      <c r="S50" s="149">
        <f t="shared" si="11"/>
        <v>38377.579464559203</v>
      </c>
      <c r="T50" s="129">
        <f t="shared" si="3"/>
        <v>5821786.6414330741</v>
      </c>
      <c r="AC50" s="148">
        <f t="shared" si="16"/>
        <v>46023</v>
      </c>
      <c r="AD50" s="124">
        <f t="shared" si="17"/>
        <v>37</v>
      </c>
      <c r="AE50" s="129">
        <f t="shared" si="12"/>
        <v>873598.58204403915</v>
      </c>
      <c r="AF50" s="149">
        <f t="shared" si="18"/>
        <v>2402.3961006211066</v>
      </c>
      <c r="AG50" s="149">
        <f t="shared" si="19"/>
        <v>3460.1223754827638</v>
      </c>
      <c r="AH50" s="149">
        <f t="shared" si="20"/>
        <v>5862.5184761038709</v>
      </c>
      <c r="AI50" s="129">
        <f t="shared" si="13"/>
        <v>870138.45966855634</v>
      </c>
    </row>
    <row r="51" spans="1:35" x14ac:dyDescent="0.35">
      <c r="A51" s="73">
        <f t="shared" si="4"/>
        <v>46054</v>
      </c>
      <c r="B51" s="74">
        <f t="shared" si="21"/>
        <v>38</v>
      </c>
      <c r="C51" s="70">
        <f t="shared" si="5"/>
        <v>6691925.1011016332</v>
      </c>
      <c r="D51" s="75">
        <f t="shared" si="6"/>
        <v>18402.79402802949</v>
      </c>
      <c r="E51" s="75">
        <f t="shared" si="7"/>
        <v>25837.303912633586</v>
      </c>
      <c r="F51" s="75">
        <f t="shared" si="8"/>
        <v>44240.097940663079</v>
      </c>
      <c r="G51" s="70">
        <f t="shared" si="0"/>
        <v>6666087.7971889991</v>
      </c>
      <c r="N51" s="148">
        <f t="shared" si="9"/>
        <v>46054</v>
      </c>
      <c r="O51" s="124">
        <f t="shared" si="22"/>
        <v>38</v>
      </c>
      <c r="P51" s="129">
        <f t="shared" si="10"/>
        <v>5821786.6414330741</v>
      </c>
      <c r="Q51" s="149">
        <f t="shared" si="1"/>
        <v>16009.91326394096</v>
      </c>
      <c r="R51" s="149">
        <f t="shared" si="2"/>
        <v>22367.666200618241</v>
      </c>
      <c r="S51" s="149">
        <f t="shared" si="11"/>
        <v>38377.579464559203</v>
      </c>
      <c r="T51" s="129">
        <f t="shared" si="3"/>
        <v>5799418.9752324559</v>
      </c>
      <c r="AC51" s="148">
        <f t="shared" si="16"/>
        <v>46054</v>
      </c>
      <c r="AD51" s="124">
        <f t="shared" si="17"/>
        <v>38</v>
      </c>
      <c r="AE51" s="129">
        <f t="shared" si="12"/>
        <v>870138.45966855634</v>
      </c>
      <c r="AF51" s="149">
        <f t="shared" si="18"/>
        <v>2392.8807640885293</v>
      </c>
      <c r="AG51" s="149">
        <f t="shared" si="19"/>
        <v>3469.6377120153411</v>
      </c>
      <c r="AH51" s="149">
        <f t="shared" si="20"/>
        <v>5862.5184761038709</v>
      </c>
      <c r="AI51" s="129">
        <f t="shared" si="13"/>
        <v>866668.82195654104</v>
      </c>
    </row>
    <row r="52" spans="1:35" x14ac:dyDescent="0.35">
      <c r="A52" s="73">
        <f t="shared" si="4"/>
        <v>46082</v>
      </c>
      <c r="B52" s="74">
        <f t="shared" si="21"/>
        <v>39</v>
      </c>
      <c r="C52" s="70">
        <f t="shared" si="5"/>
        <v>6666087.7971889991</v>
      </c>
      <c r="D52" s="75">
        <f t="shared" si="6"/>
        <v>18331.741442269755</v>
      </c>
      <c r="E52" s="75">
        <f t="shared" si="7"/>
        <v>25908.356498393332</v>
      </c>
      <c r="F52" s="75">
        <f t="shared" si="8"/>
        <v>44240.097940663087</v>
      </c>
      <c r="G52" s="70">
        <f t="shared" si="0"/>
        <v>6640179.4406906059</v>
      </c>
      <c r="N52" s="148">
        <f t="shared" si="9"/>
        <v>46082</v>
      </c>
      <c r="O52" s="124">
        <f t="shared" si="22"/>
        <v>39</v>
      </c>
      <c r="P52" s="129">
        <f t="shared" si="10"/>
        <v>5799418.9752324559</v>
      </c>
      <c r="Q52" s="149">
        <f t="shared" si="1"/>
        <v>15948.402181889265</v>
      </c>
      <c r="R52" s="149">
        <f t="shared" si="2"/>
        <v>22429.177282669949</v>
      </c>
      <c r="S52" s="149">
        <f t="shared" si="11"/>
        <v>38377.57946455921</v>
      </c>
      <c r="T52" s="129">
        <f t="shared" si="3"/>
        <v>5776989.7979497863</v>
      </c>
      <c r="AC52" s="148">
        <f t="shared" si="16"/>
        <v>46082</v>
      </c>
      <c r="AD52" s="124">
        <f t="shared" si="17"/>
        <v>39</v>
      </c>
      <c r="AE52" s="129">
        <f t="shared" si="12"/>
        <v>866668.82195654104</v>
      </c>
      <c r="AF52" s="149">
        <f t="shared" si="18"/>
        <v>2383.3392603804878</v>
      </c>
      <c r="AG52" s="149">
        <f t="shared" si="19"/>
        <v>3479.1792157233835</v>
      </c>
      <c r="AH52" s="149">
        <f t="shared" si="20"/>
        <v>5862.5184761038709</v>
      </c>
      <c r="AI52" s="129">
        <f t="shared" si="13"/>
        <v>863189.64274081762</v>
      </c>
    </row>
    <row r="53" spans="1:35" x14ac:dyDescent="0.35">
      <c r="A53" s="73">
        <f t="shared" si="4"/>
        <v>46113</v>
      </c>
      <c r="B53" s="74">
        <f t="shared" si="21"/>
        <v>40</v>
      </c>
      <c r="C53" s="70">
        <f t="shared" si="5"/>
        <v>6640179.4406906059</v>
      </c>
      <c r="D53" s="75">
        <f t="shared" si="6"/>
        <v>18260.493461899165</v>
      </c>
      <c r="E53" s="75">
        <f t="shared" si="7"/>
        <v>25979.604478763908</v>
      </c>
      <c r="F53" s="75">
        <f t="shared" si="8"/>
        <v>44240.097940663072</v>
      </c>
      <c r="G53" s="70">
        <f t="shared" si="0"/>
        <v>6614199.8362118416</v>
      </c>
      <c r="N53" s="148">
        <f t="shared" si="9"/>
        <v>46113</v>
      </c>
      <c r="O53" s="124">
        <f t="shared" si="22"/>
        <v>40</v>
      </c>
      <c r="P53" s="129">
        <f t="shared" si="10"/>
        <v>5776989.7979497863</v>
      </c>
      <c r="Q53" s="149">
        <f t="shared" si="1"/>
        <v>15886.72194436192</v>
      </c>
      <c r="R53" s="149">
        <f t="shared" si="2"/>
        <v>22490.857520197285</v>
      </c>
      <c r="S53" s="149">
        <f t="shared" si="11"/>
        <v>38377.579464559203</v>
      </c>
      <c r="T53" s="129">
        <f t="shared" si="3"/>
        <v>5754498.9404295888</v>
      </c>
      <c r="AC53" s="148">
        <f t="shared" si="16"/>
        <v>46113</v>
      </c>
      <c r="AD53" s="124">
        <f t="shared" si="17"/>
        <v>40</v>
      </c>
      <c r="AE53" s="129">
        <f t="shared" si="12"/>
        <v>863189.64274081762</v>
      </c>
      <c r="AF53" s="149">
        <f t="shared" si="18"/>
        <v>2373.7715175372477</v>
      </c>
      <c r="AG53" s="149">
        <f t="shared" si="19"/>
        <v>3488.7469585666227</v>
      </c>
      <c r="AH53" s="149">
        <f t="shared" si="20"/>
        <v>5862.5184761038709</v>
      </c>
      <c r="AI53" s="129">
        <f t="shared" si="13"/>
        <v>859700.89578225103</v>
      </c>
    </row>
    <row r="54" spans="1:35" x14ac:dyDescent="0.35">
      <c r="A54" s="73">
        <f t="shared" si="4"/>
        <v>46143</v>
      </c>
      <c r="B54" s="74">
        <f t="shared" si="21"/>
        <v>41</v>
      </c>
      <c r="C54" s="70">
        <f t="shared" si="5"/>
        <v>6614199.8362118416</v>
      </c>
      <c r="D54" s="75">
        <f t="shared" si="6"/>
        <v>18189.049549582567</v>
      </c>
      <c r="E54" s="75">
        <f t="shared" si="7"/>
        <v>26051.048391080516</v>
      </c>
      <c r="F54" s="75">
        <f t="shared" si="8"/>
        <v>44240.097940663079</v>
      </c>
      <c r="G54" s="70">
        <f t="shared" si="0"/>
        <v>6588148.7878207611</v>
      </c>
      <c r="N54" s="148">
        <f t="shared" si="9"/>
        <v>46143</v>
      </c>
      <c r="O54" s="124">
        <f t="shared" si="22"/>
        <v>41</v>
      </c>
      <c r="P54" s="129">
        <f t="shared" si="10"/>
        <v>5754498.9404295888</v>
      </c>
      <c r="Q54" s="149">
        <f t="shared" si="1"/>
        <v>15824.872086181376</v>
      </c>
      <c r="R54" s="149">
        <f t="shared" si="2"/>
        <v>22552.707378377832</v>
      </c>
      <c r="S54" s="149">
        <f t="shared" si="11"/>
        <v>38377.57946455921</v>
      </c>
      <c r="T54" s="129">
        <f t="shared" si="3"/>
        <v>5731946.2330512106</v>
      </c>
      <c r="AC54" s="148">
        <f t="shared" si="16"/>
        <v>46143</v>
      </c>
      <c r="AD54" s="124">
        <f t="shared" si="17"/>
        <v>41</v>
      </c>
      <c r="AE54" s="129">
        <f t="shared" si="12"/>
        <v>859700.89578225103</v>
      </c>
      <c r="AF54" s="149">
        <f t="shared" si="18"/>
        <v>2364.1774634011895</v>
      </c>
      <c r="AG54" s="149">
        <f t="shared" si="19"/>
        <v>3498.3410127026814</v>
      </c>
      <c r="AH54" s="149">
        <f t="shared" si="20"/>
        <v>5862.5184761038709</v>
      </c>
      <c r="AI54" s="129">
        <f t="shared" si="13"/>
        <v>856202.55476954835</v>
      </c>
    </row>
    <row r="55" spans="1:35" x14ac:dyDescent="0.35">
      <c r="A55" s="73">
        <f t="shared" si="4"/>
        <v>46174</v>
      </c>
      <c r="B55" s="74">
        <f t="shared" si="21"/>
        <v>42</v>
      </c>
      <c r="C55" s="70">
        <f t="shared" si="5"/>
        <v>6588148.7878207611</v>
      </c>
      <c r="D55" s="75">
        <f t="shared" si="6"/>
        <v>18117.409166507096</v>
      </c>
      <c r="E55" s="75">
        <f t="shared" si="7"/>
        <v>26122.688774155984</v>
      </c>
      <c r="F55" s="75">
        <f t="shared" si="8"/>
        <v>44240.097940663079</v>
      </c>
      <c r="G55" s="70">
        <f t="shared" si="0"/>
        <v>6562026.0990466047</v>
      </c>
      <c r="N55" s="148">
        <f t="shared" si="9"/>
        <v>46174</v>
      </c>
      <c r="O55" s="124">
        <f t="shared" si="22"/>
        <v>42</v>
      </c>
      <c r="P55" s="129">
        <f t="shared" si="10"/>
        <v>5731946.2330512106</v>
      </c>
      <c r="Q55" s="149">
        <f t="shared" si="1"/>
        <v>15762.852140890838</v>
      </c>
      <c r="R55" s="149">
        <f t="shared" si="2"/>
        <v>22614.727323668372</v>
      </c>
      <c r="S55" s="149">
        <f t="shared" si="11"/>
        <v>38377.57946455921</v>
      </c>
      <c r="T55" s="129">
        <f t="shared" si="3"/>
        <v>5709331.5057275426</v>
      </c>
      <c r="AC55" s="148">
        <f t="shared" si="16"/>
        <v>46174</v>
      </c>
      <c r="AD55" s="124">
        <f t="shared" si="17"/>
        <v>42</v>
      </c>
      <c r="AE55" s="129">
        <f t="shared" si="12"/>
        <v>856202.55476954835</v>
      </c>
      <c r="AF55" s="149">
        <f t="shared" si="18"/>
        <v>2354.5570256162573</v>
      </c>
      <c r="AG55" s="149">
        <f t="shared" si="19"/>
        <v>3507.961450487614</v>
      </c>
      <c r="AH55" s="149">
        <f t="shared" si="20"/>
        <v>5862.5184761038709</v>
      </c>
      <c r="AI55" s="129">
        <f t="shared" si="13"/>
        <v>852694.59331906075</v>
      </c>
    </row>
    <row r="56" spans="1:35" x14ac:dyDescent="0.35">
      <c r="A56" s="73">
        <f t="shared" si="4"/>
        <v>46204</v>
      </c>
      <c r="B56" s="74">
        <f t="shared" si="21"/>
        <v>43</v>
      </c>
      <c r="C56" s="70">
        <f t="shared" si="5"/>
        <v>6562026.0990466047</v>
      </c>
      <c r="D56" s="75">
        <f t="shared" si="6"/>
        <v>18045.571772378167</v>
      </c>
      <c r="E56" s="75">
        <f t="shared" si="7"/>
        <v>26194.526168284912</v>
      </c>
      <c r="F56" s="75">
        <f t="shared" si="8"/>
        <v>44240.097940663079</v>
      </c>
      <c r="G56" s="70">
        <f t="shared" si="0"/>
        <v>6535831.5728783198</v>
      </c>
      <c r="N56" s="148">
        <f t="shared" si="9"/>
        <v>46204</v>
      </c>
      <c r="O56" s="124">
        <f t="shared" si="22"/>
        <v>43</v>
      </c>
      <c r="P56" s="129">
        <f t="shared" si="10"/>
        <v>5709331.5057275426</v>
      </c>
      <c r="Q56" s="149">
        <f t="shared" si="1"/>
        <v>15700.661640750748</v>
      </c>
      <c r="R56" s="149">
        <f t="shared" si="2"/>
        <v>22676.917823808461</v>
      </c>
      <c r="S56" s="149">
        <f t="shared" si="11"/>
        <v>38377.57946455921</v>
      </c>
      <c r="T56" s="129">
        <f t="shared" si="3"/>
        <v>5686654.5879037343</v>
      </c>
      <c r="AC56" s="148">
        <f t="shared" si="16"/>
        <v>46204</v>
      </c>
      <c r="AD56" s="124">
        <f t="shared" si="17"/>
        <v>43</v>
      </c>
      <c r="AE56" s="129">
        <f t="shared" si="12"/>
        <v>852694.59331906075</v>
      </c>
      <c r="AF56" s="149">
        <f t="shared" si="18"/>
        <v>2344.9101316274164</v>
      </c>
      <c r="AG56" s="149">
        <f t="shared" si="19"/>
        <v>3517.6083444764545</v>
      </c>
      <c r="AH56" s="149">
        <f t="shared" si="20"/>
        <v>5862.5184761038709</v>
      </c>
      <c r="AI56" s="129">
        <f t="shared" si="13"/>
        <v>849176.98497458431</v>
      </c>
    </row>
    <row r="57" spans="1:35" x14ac:dyDescent="0.35">
      <c r="A57" s="73">
        <f t="shared" si="4"/>
        <v>46235</v>
      </c>
      <c r="B57" s="74">
        <f t="shared" si="21"/>
        <v>44</v>
      </c>
      <c r="C57" s="70">
        <f t="shared" si="5"/>
        <v>6535831.5728783198</v>
      </c>
      <c r="D57" s="75">
        <f t="shared" si="6"/>
        <v>17973.53682541538</v>
      </c>
      <c r="E57" s="75">
        <f t="shared" si="7"/>
        <v>26266.561115247696</v>
      </c>
      <c r="F57" s="75">
        <f t="shared" si="8"/>
        <v>44240.097940663079</v>
      </c>
      <c r="G57" s="70">
        <f t="shared" si="0"/>
        <v>6509565.0117630716</v>
      </c>
      <c r="N57" s="148">
        <f t="shared" si="9"/>
        <v>46235</v>
      </c>
      <c r="O57" s="124">
        <f t="shared" si="22"/>
        <v>44</v>
      </c>
      <c r="P57" s="129">
        <f t="shared" si="10"/>
        <v>5686654.5879037343</v>
      </c>
      <c r="Q57" s="149">
        <f t="shared" si="1"/>
        <v>15638.300116735274</v>
      </c>
      <c r="R57" s="149">
        <f t="shared" si="2"/>
        <v>22739.279347823929</v>
      </c>
      <c r="S57" s="149">
        <f t="shared" si="11"/>
        <v>38377.579464559203</v>
      </c>
      <c r="T57" s="129">
        <f t="shared" si="3"/>
        <v>5663915.3085559104</v>
      </c>
      <c r="AC57" s="148">
        <f t="shared" si="16"/>
        <v>46235</v>
      </c>
      <c r="AD57" s="124">
        <f t="shared" si="17"/>
        <v>44</v>
      </c>
      <c r="AE57" s="129">
        <f t="shared" si="12"/>
        <v>849176.98497458431</v>
      </c>
      <c r="AF57" s="149">
        <f t="shared" si="18"/>
        <v>2335.2367086801059</v>
      </c>
      <c r="AG57" s="149">
        <f t="shared" si="19"/>
        <v>3527.2817674237644</v>
      </c>
      <c r="AH57" s="149">
        <f t="shared" si="20"/>
        <v>5862.5184761038709</v>
      </c>
      <c r="AI57" s="129">
        <f t="shared" si="13"/>
        <v>845649.70320716058</v>
      </c>
    </row>
    <row r="58" spans="1:35" x14ac:dyDescent="0.35">
      <c r="A58" s="73">
        <f t="shared" si="4"/>
        <v>46266</v>
      </c>
      <c r="B58" s="74">
        <f t="shared" si="21"/>
        <v>45</v>
      </c>
      <c r="C58" s="70">
        <f t="shared" si="5"/>
        <v>6509565.0117630716</v>
      </c>
      <c r="D58" s="75">
        <f t="shared" si="6"/>
        <v>17901.303782348452</v>
      </c>
      <c r="E58" s="75">
        <f t="shared" si="7"/>
        <v>26338.794158314628</v>
      </c>
      <c r="F58" s="75">
        <f t="shared" si="8"/>
        <v>44240.097940663079</v>
      </c>
      <c r="G58" s="70">
        <f t="shared" si="0"/>
        <v>6483226.2176047573</v>
      </c>
      <c r="N58" s="148">
        <f t="shared" si="9"/>
        <v>46266</v>
      </c>
      <c r="O58" s="124">
        <f t="shared" si="22"/>
        <v>45</v>
      </c>
      <c r="P58" s="129">
        <f t="shared" si="10"/>
        <v>5663915.3085559104</v>
      </c>
      <c r="Q58" s="149">
        <f t="shared" si="1"/>
        <v>15575.76709852876</v>
      </c>
      <c r="R58" s="149">
        <f t="shared" si="2"/>
        <v>22801.812366030448</v>
      </c>
      <c r="S58" s="149">
        <f t="shared" si="11"/>
        <v>38377.57946455921</v>
      </c>
      <c r="T58" s="129">
        <f t="shared" si="3"/>
        <v>5641113.4961898802</v>
      </c>
      <c r="AC58" s="148">
        <f t="shared" si="16"/>
        <v>46266</v>
      </c>
      <c r="AD58" s="124">
        <f t="shared" si="17"/>
        <v>45</v>
      </c>
      <c r="AE58" s="129">
        <f t="shared" si="12"/>
        <v>845649.70320716058</v>
      </c>
      <c r="AF58" s="149">
        <f t="shared" si="18"/>
        <v>2325.536683819691</v>
      </c>
      <c r="AG58" s="149">
        <f t="shared" si="19"/>
        <v>3536.9817922841803</v>
      </c>
      <c r="AH58" s="149">
        <f t="shared" si="20"/>
        <v>5862.5184761038709</v>
      </c>
      <c r="AI58" s="129">
        <f t="shared" si="13"/>
        <v>842112.7214148764</v>
      </c>
    </row>
    <row r="59" spans="1:35" x14ac:dyDescent="0.35">
      <c r="A59" s="73">
        <f t="shared" si="4"/>
        <v>46296</v>
      </c>
      <c r="B59" s="74">
        <f t="shared" si="21"/>
        <v>46</v>
      </c>
      <c r="C59" s="70">
        <f t="shared" si="5"/>
        <v>6483226.2176047573</v>
      </c>
      <c r="D59" s="75">
        <f t="shared" si="6"/>
        <v>17828.872098413085</v>
      </c>
      <c r="E59" s="75">
        <f t="shared" si="7"/>
        <v>26411.225842249991</v>
      </c>
      <c r="F59" s="75">
        <f t="shared" si="8"/>
        <v>44240.097940663079</v>
      </c>
      <c r="G59" s="70">
        <f t="shared" si="0"/>
        <v>6456814.9917625077</v>
      </c>
      <c r="N59" s="148">
        <f t="shared" si="9"/>
        <v>46296</v>
      </c>
      <c r="O59" s="124">
        <f t="shared" si="22"/>
        <v>46</v>
      </c>
      <c r="P59" s="129">
        <f t="shared" si="10"/>
        <v>5641113.4961898802</v>
      </c>
      <c r="Q59" s="149">
        <f t="shared" si="1"/>
        <v>15513.062114522174</v>
      </c>
      <c r="R59" s="149">
        <f t="shared" si="2"/>
        <v>22864.517350037029</v>
      </c>
      <c r="S59" s="149">
        <f t="shared" si="11"/>
        <v>38377.579464559203</v>
      </c>
      <c r="T59" s="129">
        <f t="shared" si="3"/>
        <v>5618248.9788398435</v>
      </c>
      <c r="AC59" s="148">
        <f t="shared" si="16"/>
        <v>46296</v>
      </c>
      <c r="AD59" s="124">
        <f t="shared" si="17"/>
        <v>46</v>
      </c>
      <c r="AE59" s="129">
        <f t="shared" si="12"/>
        <v>842112.7214148764</v>
      </c>
      <c r="AF59" s="149">
        <f t="shared" si="18"/>
        <v>2315.8099838909093</v>
      </c>
      <c r="AG59" s="149">
        <f t="shared" si="19"/>
        <v>3546.7084922129611</v>
      </c>
      <c r="AH59" s="149">
        <f t="shared" si="20"/>
        <v>5862.5184761038709</v>
      </c>
      <c r="AI59" s="129">
        <f t="shared" si="13"/>
        <v>838566.01292266347</v>
      </c>
    </row>
    <row r="60" spans="1:35" x14ac:dyDescent="0.35">
      <c r="A60" s="73">
        <f t="shared" si="4"/>
        <v>46327</v>
      </c>
      <c r="B60" s="74">
        <f t="shared" si="21"/>
        <v>47</v>
      </c>
      <c r="C60" s="70">
        <f t="shared" si="5"/>
        <v>6456814.9917625077</v>
      </c>
      <c r="D60" s="75">
        <f t="shared" si="6"/>
        <v>17756.241227346902</v>
      </c>
      <c r="E60" s="75">
        <f t="shared" si="7"/>
        <v>26483.856713316181</v>
      </c>
      <c r="F60" s="75">
        <f t="shared" si="8"/>
        <v>44240.097940663079</v>
      </c>
      <c r="G60" s="70">
        <f t="shared" si="0"/>
        <v>6430331.1350491913</v>
      </c>
      <c r="N60" s="148">
        <f t="shared" si="9"/>
        <v>46327</v>
      </c>
      <c r="O60" s="124">
        <f t="shared" si="22"/>
        <v>47</v>
      </c>
      <c r="P60" s="129">
        <f t="shared" si="10"/>
        <v>5618248.9788398435</v>
      </c>
      <c r="Q60" s="149">
        <f t="shared" si="1"/>
        <v>15450.184691809576</v>
      </c>
      <c r="R60" s="149">
        <f t="shared" si="2"/>
        <v>22927.394772749631</v>
      </c>
      <c r="S60" s="149">
        <f t="shared" si="11"/>
        <v>38377.57946455921</v>
      </c>
      <c r="T60" s="129">
        <f t="shared" si="3"/>
        <v>5595321.5840670941</v>
      </c>
      <c r="AC60" s="148">
        <f t="shared" si="16"/>
        <v>46327</v>
      </c>
      <c r="AD60" s="124">
        <f t="shared" si="17"/>
        <v>47</v>
      </c>
      <c r="AE60" s="129">
        <f t="shared" si="12"/>
        <v>838566.01292266347</v>
      </c>
      <c r="AF60" s="149">
        <f t="shared" si="18"/>
        <v>2306.0565355373237</v>
      </c>
      <c r="AG60" s="149">
        <f t="shared" si="19"/>
        <v>3556.4619405665467</v>
      </c>
      <c r="AH60" s="149">
        <f t="shared" si="20"/>
        <v>5862.5184761038709</v>
      </c>
      <c r="AI60" s="129">
        <f t="shared" si="13"/>
        <v>835009.55098209693</v>
      </c>
    </row>
    <row r="61" spans="1:35" x14ac:dyDescent="0.35">
      <c r="A61" s="73">
        <f t="shared" si="4"/>
        <v>46357</v>
      </c>
      <c r="B61" s="74">
        <f t="shared" si="21"/>
        <v>48</v>
      </c>
      <c r="C61" s="70">
        <f t="shared" si="5"/>
        <v>6430331.1350491913</v>
      </c>
      <c r="D61" s="75">
        <f t="shared" si="6"/>
        <v>17683.410621385279</v>
      </c>
      <c r="E61" s="75">
        <f t="shared" si="7"/>
        <v>26556.687319277804</v>
      </c>
      <c r="F61" s="75">
        <f t="shared" si="8"/>
        <v>44240.097940663079</v>
      </c>
      <c r="G61" s="70">
        <f t="shared" si="0"/>
        <v>6403774.4477299135</v>
      </c>
      <c r="N61" s="148">
        <f t="shared" si="9"/>
        <v>46357</v>
      </c>
      <c r="O61" s="124">
        <f t="shared" si="22"/>
        <v>48</v>
      </c>
      <c r="P61" s="129">
        <f t="shared" si="10"/>
        <v>5595321.5840670941</v>
      </c>
      <c r="Q61" s="149">
        <f t="shared" si="1"/>
        <v>15387.134356184515</v>
      </c>
      <c r="R61" s="149">
        <f t="shared" si="2"/>
        <v>22990.445108374694</v>
      </c>
      <c r="S61" s="149">
        <f t="shared" si="11"/>
        <v>38377.57946455921</v>
      </c>
      <c r="T61" s="129">
        <f t="shared" si="3"/>
        <v>5572331.1389587196</v>
      </c>
      <c r="AC61" s="148">
        <f t="shared" si="16"/>
        <v>46357</v>
      </c>
      <c r="AD61" s="124">
        <f t="shared" si="17"/>
        <v>48</v>
      </c>
      <c r="AE61" s="129">
        <f t="shared" si="12"/>
        <v>835009.55098209693</v>
      </c>
      <c r="AF61" s="149">
        <f t="shared" si="18"/>
        <v>2296.2762652007659</v>
      </c>
      <c r="AG61" s="149">
        <f t="shared" si="19"/>
        <v>3566.2422109031054</v>
      </c>
      <c r="AH61" s="149">
        <f t="shared" si="20"/>
        <v>5862.5184761038709</v>
      </c>
      <c r="AI61" s="129">
        <f t="shared" si="13"/>
        <v>831443.30877119384</v>
      </c>
    </row>
    <row r="62" spans="1:35" x14ac:dyDescent="0.35">
      <c r="A62" s="73">
        <f t="shared" si="4"/>
        <v>46388</v>
      </c>
      <c r="B62" s="74">
        <f t="shared" si="21"/>
        <v>49</v>
      </c>
      <c r="C62" s="70">
        <f t="shared" si="5"/>
        <v>6403774.4477299135</v>
      </c>
      <c r="D62" s="75">
        <f t="shared" si="6"/>
        <v>17610.379731257264</v>
      </c>
      <c r="E62" s="75">
        <f t="shared" si="7"/>
        <v>26629.718209405815</v>
      </c>
      <c r="F62" s="75">
        <f t="shared" si="8"/>
        <v>44240.097940663079</v>
      </c>
      <c r="G62" s="70">
        <f t="shared" si="0"/>
        <v>6377144.7295205081</v>
      </c>
      <c r="N62" s="148">
        <f t="shared" si="9"/>
        <v>46388</v>
      </c>
      <c r="O62" s="124">
        <f t="shared" si="22"/>
        <v>49</v>
      </c>
      <c r="P62" s="129">
        <f t="shared" si="10"/>
        <v>5572331.1389587196</v>
      </c>
      <c r="Q62" s="149">
        <f t="shared" si="1"/>
        <v>15323.910632136483</v>
      </c>
      <c r="R62" s="149">
        <f t="shared" si="2"/>
        <v>23053.668832422725</v>
      </c>
      <c r="S62" s="149">
        <f t="shared" si="11"/>
        <v>38377.57946455921</v>
      </c>
      <c r="T62" s="129">
        <f t="shared" si="3"/>
        <v>5549277.4701262964</v>
      </c>
      <c r="AC62" s="148">
        <f t="shared" si="16"/>
        <v>46388</v>
      </c>
      <c r="AD62" s="124">
        <f t="shared" si="17"/>
        <v>49</v>
      </c>
      <c r="AE62" s="129">
        <f t="shared" si="12"/>
        <v>831443.30877119384</v>
      </c>
      <c r="AF62" s="149">
        <f t="shared" si="18"/>
        <v>2286.4690991207822</v>
      </c>
      <c r="AG62" s="149">
        <f t="shared" si="19"/>
        <v>3576.0493769830891</v>
      </c>
      <c r="AH62" s="149">
        <f t="shared" si="20"/>
        <v>5862.5184761038709</v>
      </c>
      <c r="AI62" s="129">
        <f t="shared" si="13"/>
        <v>827867.25939421076</v>
      </c>
    </row>
    <row r="63" spans="1:35" x14ac:dyDescent="0.35">
      <c r="A63" s="73">
        <f t="shared" si="4"/>
        <v>46419</v>
      </c>
      <c r="B63" s="74">
        <f t="shared" si="21"/>
        <v>50</v>
      </c>
      <c r="C63" s="70">
        <f t="shared" si="5"/>
        <v>6377144.7295205081</v>
      </c>
      <c r="D63" s="75">
        <f t="shared" si="6"/>
        <v>17537.1480061814</v>
      </c>
      <c r="E63" s="75">
        <f t="shared" si="7"/>
        <v>26702.94993448168</v>
      </c>
      <c r="F63" s="75">
        <f t="shared" si="8"/>
        <v>44240.097940663079</v>
      </c>
      <c r="G63" s="70">
        <f t="shared" si="0"/>
        <v>6350441.7795860264</v>
      </c>
      <c r="N63" s="148">
        <f t="shared" si="9"/>
        <v>46419</v>
      </c>
      <c r="O63" s="124">
        <f t="shared" si="22"/>
        <v>50</v>
      </c>
      <c r="P63" s="129">
        <f t="shared" si="10"/>
        <v>5549277.4701262964</v>
      </c>
      <c r="Q63" s="149">
        <f t="shared" si="1"/>
        <v>15260.513042847322</v>
      </c>
      <c r="R63" s="149">
        <f t="shared" si="2"/>
        <v>23117.066421711887</v>
      </c>
      <c r="S63" s="149">
        <f t="shared" si="11"/>
        <v>38377.57946455921</v>
      </c>
      <c r="T63" s="129">
        <f t="shared" si="3"/>
        <v>5526160.4037045846</v>
      </c>
      <c r="AC63" s="148">
        <f t="shared" si="16"/>
        <v>46419</v>
      </c>
      <c r="AD63" s="124">
        <f t="shared" si="17"/>
        <v>50</v>
      </c>
      <c r="AE63" s="129">
        <f t="shared" si="12"/>
        <v>827867.25939421076</v>
      </c>
      <c r="AF63" s="149">
        <f t="shared" si="18"/>
        <v>2276.6349633340787</v>
      </c>
      <c r="AG63" s="149">
        <f t="shared" si="19"/>
        <v>3585.8835127697926</v>
      </c>
      <c r="AH63" s="149">
        <f t="shared" si="20"/>
        <v>5862.5184761038709</v>
      </c>
      <c r="AI63" s="129">
        <f t="shared" si="13"/>
        <v>824281.37588144094</v>
      </c>
    </row>
    <row r="64" spans="1:35" x14ac:dyDescent="0.35">
      <c r="A64" s="73">
        <f t="shared" si="4"/>
        <v>46447</v>
      </c>
      <c r="B64" s="74">
        <f t="shared" si="21"/>
        <v>51</v>
      </c>
      <c r="C64" s="70">
        <f t="shared" si="5"/>
        <v>6350441.7795860264</v>
      </c>
      <c r="D64" s="75">
        <f t="shared" si="6"/>
        <v>17463.714893861576</v>
      </c>
      <c r="E64" s="75">
        <f t="shared" si="7"/>
        <v>26776.383046801504</v>
      </c>
      <c r="F64" s="75">
        <f t="shared" si="8"/>
        <v>44240.097940663079</v>
      </c>
      <c r="G64" s="70">
        <f t="shared" si="0"/>
        <v>6323665.3965392252</v>
      </c>
      <c r="N64" s="148">
        <f t="shared" si="9"/>
        <v>46447</v>
      </c>
      <c r="O64" s="124">
        <f t="shared" si="22"/>
        <v>51</v>
      </c>
      <c r="P64" s="129">
        <f t="shared" si="10"/>
        <v>5526160.4037045846</v>
      </c>
      <c r="Q64" s="149">
        <f t="shared" si="1"/>
        <v>15196.941110187614</v>
      </c>
      <c r="R64" s="149">
        <f t="shared" si="2"/>
        <v>23180.638354371593</v>
      </c>
      <c r="S64" s="149">
        <f t="shared" si="11"/>
        <v>38377.57946455921</v>
      </c>
      <c r="T64" s="129">
        <f t="shared" si="3"/>
        <v>5502979.7653502133</v>
      </c>
      <c r="AC64" s="148">
        <f t="shared" si="16"/>
        <v>46447</v>
      </c>
      <c r="AD64" s="124">
        <f t="shared" si="17"/>
        <v>51</v>
      </c>
      <c r="AE64" s="129">
        <f t="shared" si="12"/>
        <v>824281.37588144094</v>
      </c>
      <c r="AF64" s="149">
        <f t="shared" si="18"/>
        <v>2266.773783673962</v>
      </c>
      <c r="AG64" s="149">
        <f t="shared" si="19"/>
        <v>3595.7446924299093</v>
      </c>
      <c r="AH64" s="149">
        <f t="shared" si="20"/>
        <v>5862.5184761038709</v>
      </c>
      <c r="AI64" s="129">
        <f t="shared" si="13"/>
        <v>820685.63118901104</v>
      </c>
    </row>
    <row r="65" spans="1:35" x14ac:dyDescent="0.35">
      <c r="A65" s="73">
        <f t="shared" si="4"/>
        <v>46478</v>
      </c>
      <c r="B65" s="74">
        <f t="shared" si="21"/>
        <v>52</v>
      </c>
      <c r="C65" s="70">
        <f t="shared" si="5"/>
        <v>6323665.3965392252</v>
      </c>
      <c r="D65" s="75">
        <f t="shared" si="6"/>
        <v>17390.079840482871</v>
      </c>
      <c r="E65" s="75">
        <f t="shared" si="7"/>
        <v>26850.018100180208</v>
      </c>
      <c r="F65" s="75">
        <f t="shared" si="8"/>
        <v>44240.097940663079</v>
      </c>
      <c r="G65" s="70">
        <f t="shared" si="0"/>
        <v>6296815.3784390446</v>
      </c>
      <c r="N65" s="148">
        <f t="shared" si="9"/>
        <v>46478</v>
      </c>
      <c r="O65" s="124">
        <f t="shared" si="22"/>
        <v>52</v>
      </c>
      <c r="P65" s="129">
        <f t="shared" si="10"/>
        <v>5502979.7653502133</v>
      </c>
      <c r="Q65" s="149">
        <f t="shared" si="1"/>
        <v>15133.19435471309</v>
      </c>
      <c r="R65" s="149">
        <f t="shared" si="2"/>
        <v>23244.385109846116</v>
      </c>
      <c r="S65" s="149">
        <f t="shared" si="11"/>
        <v>38377.57946455921</v>
      </c>
      <c r="T65" s="129">
        <f t="shared" si="3"/>
        <v>5479735.3802403668</v>
      </c>
      <c r="AC65" s="148">
        <f t="shared" si="16"/>
        <v>46478</v>
      </c>
      <c r="AD65" s="124">
        <f t="shared" si="17"/>
        <v>52</v>
      </c>
      <c r="AE65" s="129">
        <f t="shared" si="12"/>
        <v>820685.63118901104</v>
      </c>
      <c r="AF65" s="149">
        <f t="shared" si="18"/>
        <v>2256.8854857697797</v>
      </c>
      <c r="AG65" s="149">
        <f t="shared" si="19"/>
        <v>3605.6329903340916</v>
      </c>
      <c r="AH65" s="149">
        <f t="shared" si="20"/>
        <v>5862.5184761038709</v>
      </c>
      <c r="AI65" s="129">
        <f t="shared" si="13"/>
        <v>817079.99819867697</v>
      </c>
    </row>
    <row r="66" spans="1:35" x14ac:dyDescent="0.35">
      <c r="A66" s="73">
        <f t="shared" si="4"/>
        <v>46508</v>
      </c>
      <c r="B66" s="74">
        <f t="shared" si="21"/>
        <v>53</v>
      </c>
      <c r="C66" s="70">
        <f t="shared" si="5"/>
        <v>6296815.3784390446</v>
      </c>
      <c r="D66" s="75">
        <f t="shared" si="6"/>
        <v>17316.242290707374</v>
      </c>
      <c r="E66" s="75">
        <f t="shared" si="7"/>
        <v>26923.855649955702</v>
      </c>
      <c r="F66" s="75">
        <f t="shared" si="8"/>
        <v>44240.097940663079</v>
      </c>
      <c r="G66" s="70">
        <f t="shared" si="0"/>
        <v>6269891.522789089</v>
      </c>
      <c r="N66" s="148">
        <f t="shared" si="9"/>
        <v>46508</v>
      </c>
      <c r="O66" s="124">
        <f t="shared" si="22"/>
        <v>53</v>
      </c>
      <c r="P66" s="129">
        <f t="shared" si="10"/>
        <v>5479735.3802403668</v>
      </c>
      <c r="Q66" s="149">
        <f t="shared" si="1"/>
        <v>15069.272295661016</v>
      </c>
      <c r="R66" s="149">
        <f t="shared" si="2"/>
        <v>23308.307168898195</v>
      </c>
      <c r="S66" s="149">
        <f t="shared" si="11"/>
        <v>38377.57946455921</v>
      </c>
      <c r="T66" s="129">
        <f t="shared" si="3"/>
        <v>5456427.0730714686</v>
      </c>
      <c r="AC66" s="148">
        <f t="shared" si="16"/>
        <v>46508</v>
      </c>
      <c r="AD66" s="124">
        <f t="shared" si="17"/>
        <v>53</v>
      </c>
      <c r="AE66" s="129">
        <f t="shared" si="12"/>
        <v>817079.99819867697</v>
      </c>
      <c r="AF66" s="149">
        <f t="shared" si="18"/>
        <v>2246.9699950463605</v>
      </c>
      <c r="AG66" s="149">
        <f t="shared" si="19"/>
        <v>3615.5484810575099</v>
      </c>
      <c r="AH66" s="149">
        <f t="shared" si="20"/>
        <v>5862.5184761038709</v>
      </c>
      <c r="AI66" s="129">
        <f t="shared" si="13"/>
        <v>813464.44971761946</v>
      </c>
    </row>
    <row r="67" spans="1:35" x14ac:dyDescent="0.35">
      <c r="A67" s="73">
        <f t="shared" si="4"/>
        <v>46539</v>
      </c>
      <c r="B67" s="74">
        <f t="shared" si="21"/>
        <v>54</v>
      </c>
      <c r="C67" s="70">
        <f t="shared" si="5"/>
        <v>6269891.522789089</v>
      </c>
      <c r="D67" s="75">
        <f t="shared" si="6"/>
        <v>17242.201687669996</v>
      </c>
      <c r="E67" s="75">
        <f t="shared" si="7"/>
        <v>26997.89625299308</v>
      </c>
      <c r="F67" s="75">
        <f t="shared" si="8"/>
        <v>44240.097940663079</v>
      </c>
      <c r="G67" s="70">
        <f t="shared" si="0"/>
        <v>6242893.6265360955</v>
      </c>
      <c r="N67" s="148">
        <f t="shared" si="9"/>
        <v>46539</v>
      </c>
      <c r="O67" s="124">
        <f t="shared" si="22"/>
        <v>54</v>
      </c>
      <c r="P67" s="129">
        <f t="shared" si="10"/>
        <v>5456427.0730714686</v>
      </c>
      <c r="Q67" s="149">
        <f t="shared" si="1"/>
        <v>15005.174450946542</v>
      </c>
      <c r="R67" s="149">
        <f t="shared" si="2"/>
        <v>23372.405013612664</v>
      </c>
      <c r="S67" s="149">
        <f t="shared" si="11"/>
        <v>38377.57946455921</v>
      </c>
      <c r="T67" s="129">
        <f t="shared" si="3"/>
        <v>5433054.6680578561</v>
      </c>
      <c r="AC67" s="148">
        <f t="shared" si="16"/>
        <v>46539</v>
      </c>
      <c r="AD67" s="124">
        <f t="shared" si="17"/>
        <v>54</v>
      </c>
      <c r="AE67" s="129">
        <f t="shared" si="12"/>
        <v>813464.44971761946</v>
      </c>
      <c r="AF67" s="149">
        <f t="shared" si="18"/>
        <v>2237.0272367234525</v>
      </c>
      <c r="AG67" s="149">
        <f t="shared" si="19"/>
        <v>3625.4912393804184</v>
      </c>
      <c r="AH67" s="149">
        <f t="shared" si="20"/>
        <v>5862.5184761038709</v>
      </c>
      <c r="AI67" s="129">
        <f t="shared" si="13"/>
        <v>809838.95847823902</v>
      </c>
    </row>
    <row r="68" spans="1:35" x14ac:dyDescent="0.35">
      <c r="A68" s="73">
        <f t="shared" si="4"/>
        <v>46569</v>
      </c>
      <c r="B68" s="74">
        <f t="shared" si="21"/>
        <v>55</v>
      </c>
      <c r="C68" s="70">
        <f t="shared" si="5"/>
        <v>6242893.6265360955</v>
      </c>
      <c r="D68" s="75">
        <f t="shared" si="6"/>
        <v>17167.957472974264</v>
      </c>
      <c r="E68" s="75">
        <f t="shared" si="7"/>
        <v>27072.140467688812</v>
      </c>
      <c r="F68" s="75">
        <f t="shared" si="8"/>
        <v>44240.097940663079</v>
      </c>
      <c r="G68" s="70">
        <f t="shared" si="0"/>
        <v>6215821.4860684071</v>
      </c>
      <c r="N68" s="148">
        <f t="shared" si="9"/>
        <v>46569</v>
      </c>
      <c r="O68" s="124">
        <f t="shared" si="22"/>
        <v>55</v>
      </c>
      <c r="P68" s="129">
        <f t="shared" si="10"/>
        <v>5433054.6680578561</v>
      </c>
      <c r="Q68" s="149">
        <f t="shared" si="1"/>
        <v>14940.900337159108</v>
      </c>
      <c r="R68" s="149">
        <f t="shared" si="2"/>
        <v>23436.679127400097</v>
      </c>
      <c r="S68" s="149">
        <f t="shared" si="11"/>
        <v>38377.579464559203</v>
      </c>
      <c r="T68" s="129">
        <f t="shared" si="3"/>
        <v>5409617.9889304563</v>
      </c>
      <c r="AC68" s="148">
        <f t="shared" si="16"/>
        <v>46569</v>
      </c>
      <c r="AD68" s="124">
        <f t="shared" si="17"/>
        <v>55</v>
      </c>
      <c r="AE68" s="129">
        <f t="shared" si="12"/>
        <v>809838.95847823902</v>
      </c>
      <c r="AF68" s="149">
        <f t="shared" si="18"/>
        <v>2227.057135815156</v>
      </c>
      <c r="AG68" s="149">
        <f t="shared" si="19"/>
        <v>3635.4613402887144</v>
      </c>
      <c r="AH68" s="149">
        <f t="shared" si="20"/>
        <v>5862.5184761038709</v>
      </c>
      <c r="AI68" s="129">
        <f t="shared" si="13"/>
        <v>806203.49713795027</v>
      </c>
    </row>
    <row r="69" spans="1:35" x14ac:dyDescent="0.35">
      <c r="A69" s="73">
        <f t="shared" si="4"/>
        <v>46600</v>
      </c>
      <c r="B69" s="74">
        <f t="shared" si="21"/>
        <v>56</v>
      </c>
      <c r="C69" s="70">
        <f t="shared" si="5"/>
        <v>6215821.4860684071</v>
      </c>
      <c r="D69" s="75">
        <f t="shared" si="6"/>
        <v>17093.509086688126</v>
      </c>
      <c r="E69" s="75">
        <f t="shared" si="7"/>
        <v>27146.588853974961</v>
      </c>
      <c r="F69" s="75">
        <f t="shared" si="8"/>
        <v>44240.097940663087</v>
      </c>
      <c r="G69" s="70">
        <f t="shared" si="0"/>
        <v>6188674.8972144322</v>
      </c>
      <c r="N69" s="148">
        <f t="shared" si="9"/>
        <v>46600</v>
      </c>
      <c r="O69" s="124">
        <f t="shared" si="22"/>
        <v>56</v>
      </c>
      <c r="P69" s="129">
        <f t="shared" si="10"/>
        <v>5409617.9889304563</v>
      </c>
      <c r="Q69" s="149">
        <f t="shared" si="1"/>
        <v>14876.449469558762</v>
      </c>
      <c r="R69" s="149">
        <f t="shared" si="2"/>
        <v>23501.12999500045</v>
      </c>
      <c r="S69" s="149">
        <f t="shared" si="11"/>
        <v>38377.57946455921</v>
      </c>
      <c r="T69" s="129">
        <f t="shared" si="3"/>
        <v>5386116.8589354558</v>
      </c>
      <c r="AC69" s="148">
        <f t="shared" si="16"/>
        <v>46600</v>
      </c>
      <c r="AD69" s="124">
        <f t="shared" si="17"/>
        <v>56</v>
      </c>
      <c r="AE69" s="129">
        <f t="shared" si="12"/>
        <v>806203.49713795027</v>
      </c>
      <c r="AF69" s="149">
        <f t="shared" si="18"/>
        <v>2217.0596171293628</v>
      </c>
      <c r="AG69" s="149">
        <f t="shared" si="19"/>
        <v>3645.4588589745085</v>
      </c>
      <c r="AH69" s="149">
        <f t="shared" si="20"/>
        <v>5862.5184761038709</v>
      </c>
      <c r="AI69" s="129">
        <f t="shared" si="13"/>
        <v>802558.03827897576</v>
      </c>
    </row>
    <row r="70" spans="1:35" x14ac:dyDescent="0.35">
      <c r="A70" s="73">
        <f t="shared" si="4"/>
        <v>46631</v>
      </c>
      <c r="B70" s="74">
        <f t="shared" si="21"/>
        <v>57</v>
      </c>
      <c r="C70" s="70">
        <f t="shared" si="5"/>
        <v>6188674.8972144322</v>
      </c>
      <c r="D70" s="75">
        <f t="shared" si="6"/>
        <v>17018.855967339692</v>
      </c>
      <c r="E70" s="75">
        <f t="shared" si="7"/>
        <v>27221.241973323391</v>
      </c>
      <c r="F70" s="75">
        <f t="shared" si="8"/>
        <v>44240.097940663079</v>
      </c>
      <c r="G70" s="70">
        <f t="shared" si="0"/>
        <v>6161453.6552411085</v>
      </c>
      <c r="N70" s="148">
        <f t="shared" si="9"/>
        <v>46631</v>
      </c>
      <c r="O70" s="124">
        <f t="shared" si="22"/>
        <v>57</v>
      </c>
      <c r="P70" s="129">
        <f t="shared" si="10"/>
        <v>5386116.8589354558</v>
      </c>
      <c r="Q70" s="149">
        <f t="shared" si="1"/>
        <v>14811.821362072509</v>
      </c>
      <c r="R70" s="149">
        <f t="shared" si="2"/>
        <v>23565.758102486699</v>
      </c>
      <c r="S70" s="149">
        <f t="shared" si="11"/>
        <v>38377.57946455921</v>
      </c>
      <c r="T70" s="129">
        <f t="shared" si="3"/>
        <v>5362551.100832969</v>
      </c>
      <c r="AC70" s="148">
        <f t="shared" si="16"/>
        <v>46631</v>
      </c>
      <c r="AD70" s="124">
        <f t="shared" si="17"/>
        <v>57</v>
      </c>
      <c r="AE70" s="129">
        <f t="shared" si="12"/>
        <v>802558.03827897576</v>
      </c>
      <c r="AF70" s="149">
        <f t="shared" si="18"/>
        <v>2207.0346052671825</v>
      </c>
      <c r="AG70" s="149">
        <f t="shared" si="19"/>
        <v>3655.4838708366879</v>
      </c>
      <c r="AH70" s="149">
        <f t="shared" si="20"/>
        <v>5862.5184761038709</v>
      </c>
      <c r="AI70" s="129">
        <f t="shared" si="13"/>
        <v>798902.55440813908</v>
      </c>
    </row>
    <row r="71" spans="1:35" x14ac:dyDescent="0.35">
      <c r="A71" s="73">
        <f t="shared" si="4"/>
        <v>46661</v>
      </c>
      <c r="B71" s="74">
        <f t="shared" si="21"/>
        <v>58</v>
      </c>
      <c r="C71" s="70">
        <f t="shared" si="5"/>
        <v>6161453.6552411085</v>
      </c>
      <c r="D71" s="75">
        <f t="shared" si="6"/>
        <v>16943.997551913049</v>
      </c>
      <c r="E71" s="75">
        <f t="shared" si="7"/>
        <v>27296.10038875003</v>
      </c>
      <c r="F71" s="75">
        <f t="shared" si="8"/>
        <v>44240.097940663079</v>
      </c>
      <c r="G71" s="70">
        <f t="shared" si="0"/>
        <v>6134157.5548523581</v>
      </c>
      <c r="N71" s="148">
        <f t="shared" si="9"/>
        <v>46661</v>
      </c>
      <c r="O71" s="124">
        <f t="shared" si="22"/>
        <v>58</v>
      </c>
      <c r="P71" s="129">
        <f t="shared" si="10"/>
        <v>5362551.100832969</v>
      </c>
      <c r="Q71" s="149">
        <f t="shared" si="1"/>
        <v>14747.015527290669</v>
      </c>
      <c r="R71" s="149">
        <f t="shared" si="2"/>
        <v>23630.56393726854</v>
      </c>
      <c r="S71" s="149">
        <f t="shared" si="11"/>
        <v>38377.57946455921</v>
      </c>
      <c r="T71" s="129">
        <f t="shared" si="3"/>
        <v>5338920.5368957007</v>
      </c>
      <c r="AC71" s="148">
        <f t="shared" si="16"/>
        <v>46661</v>
      </c>
      <c r="AD71" s="124">
        <f t="shared" si="17"/>
        <v>58</v>
      </c>
      <c r="AE71" s="129">
        <f t="shared" si="12"/>
        <v>798902.55440813908</v>
      </c>
      <c r="AF71" s="149">
        <f t="shared" si="18"/>
        <v>2196.9820246223812</v>
      </c>
      <c r="AG71" s="149">
        <f t="shared" si="19"/>
        <v>3665.5364514814896</v>
      </c>
      <c r="AH71" s="149">
        <f t="shared" si="20"/>
        <v>5862.5184761038709</v>
      </c>
      <c r="AI71" s="129">
        <f t="shared" si="13"/>
        <v>795237.01795665757</v>
      </c>
    </row>
    <row r="72" spans="1:35" x14ac:dyDescent="0.35">
      <c r="A72" s="73">
        <f t="shared" si="4"/>
        <v>46692</v>
      </c>
      <c r="B72" s="74">
        <f t="shared" si="21"/>
        <v>59</v>
      </c>
      <c r="C72" s="70">
        <f t="shared" si="5"/>
        <v>6134157.5548523581</v>
      </c>
      <c r="D72" s="75">
        <f t="shared" si="6"/>
        <v>16868.933275843989</v>
      </c>
      <c r="E72" s="75">
        <f t="shared" si="7"/>
        <v>27371.164664819094</v>
      </c>
      <c r="F72" s="75">
        <f t="shared" si="8"/>
        <v>44240.097940663079</v>
      </c>
      <c r="G72" s="70">
        <f t="shared" si="0"/>
        <v>6106786.3901875392</v>
      </c>
      <c r="N72" s="148">
        <f t="shared" si="9"/>
        <v>46692</v>
      </c>
      <c r="O72" s="124">
        <f t="shared" si="22"/>
        <v>59</v>
      </c>
      <c r="P72" s="129">
        <f t="shared" si="10"/>
        <v>5338920.5368957007</v>
      </c>
      <c r="Q72" s="149">
        <f t="shared" si="1"/>
        <v>14682.03147646318</v>
      </c>
      <c r="R72" s="149">
        <f t="shared" si="2"/>
        <v>23695.54798809603</v>
      </c>
      <c r="S72" s="149">
        <f t="shared" si="11"/>
        <v>38377.57946455921</v>
      </c>
      <c r="T72" s="129">
        <f t="shared" si="3"/>
        <v>5315224.9889076045</v>
      </c>
      <c r="AC72" s="148">
        <f t="shared" si="16"/>
        <v>46692</v>
      </c>
      <c r="AD72" s="124">
        <f t="shared" si="17"/>
        <v>59</v>
      </c>
      <c r="AE72" s="129">
        <f t="shared" si="12"/>
        <v>795237.01795665757</v>
      </c>
      <c r="AF72" s="149">
        <f t="shared" si="18"/>
        <v>2186.9017993808075</v>
      </c>
      <c r="AG72" s="149">
        <f t="shared" si="19"/>
        <v>3675.6166767230638</v>
      </c>
      <c r="AH72" s="149">
        <f t="shared" si="20"/>
        <v>5862.5184761038709</v>
      </c>
      <c r="AI72" s="129">
        <f t="shared" si="13"/>
        <v>791561.40127993445</v>
      </c>
    </row>
    <row r="73" spans="1:35" x14ac:dyDescent="0.35">
      <c r="A73" s="73">
        <f t="shared" si="4"/>
        <v>46722</v>
      </c>
      <c r="B73" s="74">
        <f t="shared" si="21"/>
        <v>60</v>
      </c>
      <c r="C73" s="70">
        <f t="shared" si="5"/>
        <v>6106786.3901875392</v>
      </c>
      <c r="D73" s="75">
        <f t="shared" si="6"/>
        <v>16793.662573015736</v>
      </c>
      <c r="E73" s="75">
        <f t="shared" si="7"/>
        <v>27446.435367647344</v>
      </c>
      <c r="F73" s="75">
        <f t="shared" si="8"/>
        <v>44240.097940663079</v>
      </c>
      <c r="G73" s="70">
        <f t="shared" si="0"/>
        <v>6079339.9548198916</v>
      </c>
      <c r="N73" s="148">
        <f t="shared" si="9"/>
        <v>46722</v>
      </c>
      <c r="O73" s="124">
        <f t="shared" si="22"/>
        <v>60</v>
      </c>
      <c r="P73" s="129">
        <f t="shared" si="10"/>
        <v>5315224.9889076045</v>
      </c>
      <c r="Q73" s="149">
        <f t="shared" si="1"/>
        <v>14616.868719495917</v>
      </c>
      <c r="R73" s="149">
        <f t="shared" si="2"/>
        <v>23760.71074506329</v>
      </c>
      <c r="S73" s="149">
        <f t="shared" si="11"/>
        <v>38377.57946455921</v>
      </c>
      <c r="T73" s="129">
        <f t="shared" si="3"/>
        <v>5291464.2781625409</v>
      </c>
      <c r="AC73" s="148">
        <f t="shared" si="16"/>
        <v>46722</v>
      </c>
      <c r="AD73" s="124">
        <f t="shared" si="17"/>
        <v>60</v>
      </c>
      <c r="AE73" s="129">
        <f t="shared" si="12"/>
        <v>791561.40127993445</v>
      </c>
      <c r="AF73" s="149">
        <f t="shared" si="18"/>
        <v>2176.7938535198191</v>
      </c>
      <c r="AG73" s="149">
        <f t="shared" si="19"/>
        <v>3685.7246225840522</v>
      </c>
      <c r="AH73" s="149">
        <f t="shared" si="20"/>
        <v>5862.5184761038709</v>
      </c>
      <c r="AI73" s="129">
        <f t="shared" si="13"/>
        <v>787875.67665735038</v>
      </c>
    </row>
    <row r="74" spans="1:35" x14ac:dyDescent="0.35">
      <c r="A74" s="73">
        <f t="shared" si="4"/>
        <v>46753</v>
      </c>
      <c r="B74" s="74">
        <f t="shared" si="21"/>
        <v>61</v>
      </c>
      <c r="C74" s="70">
        <f t="shared" si="5"/>
        <v>6079339.9548198916</v>
      </c>
      <c r="D74" s="75">
        <f t="shared" si="6"/>
        <v>16718.184875754705</v>
      </c>
      <c r="E74" s="75">
        <f t="shared" si="7"/>
        <v>27521.913064908378</v>
      </c>
      <c r="F74" s="75">
        <f t="shared" si="8"/>
        <v>44240.097940663079</v>
      </c>
      <c r="G74" s="70">
        <f t="shared" si="0"/>
        <v>6051818.0417549834</v>
      </c>
      <c r="N74" s="148">
        <f t="shared" si="9"/>
        <v>46753</v>
      </c>
      <c r="O74" s="124">
        <f t="shared" si="22"/>
        <v>61</v>
      </c>
      <c r="P74" s="129">
        <f t="shared" si="10"/>
        <v>5291464.2781625409</v>
      </c>
      <c r="Q74" s="149">
        <f t="shared" si="1"/>
        <v>14551.526764946992</v>
      </c>
      <c r="R74" s="149">
        <f t="shared" si="2"/>
        <v>23826.052699612217</v>
      </c>
      <c r="S74" s="149">
        <f t="shared" si="11"/>
        <v>38377.57946455921</v>
      </c>
      <c r="T74" s="129">
        <f t="shared" si="3"/>
        <v>5267638.2254629284</v>
      </c>
      <c r="AC74" s="148">
        <f t="shared" si="16"/>
        <v>46753</v>
      </c>
      <c r="AD74" s="124">
        <f t="shared" si="17"/>
        <v>61</v>
      </c>
      <c r="AE74" s="129">
        <f t="shared" si="12"/>
        <v>787875.67665735038</v>
      </c>
      <c r="AF74" s="149">
        <f t="shared" si="18"/>
        <v>2166.658110807713</v>
      </c>
      <c r="AG74" s="149">
        <f t="shared" si="19"/>
        <v>3695.8603652961583</v>
      </c>
      <c r="AH74" s="149">
        <f t="shared" si="20"/>
        <v>5862.5184761038709</v>
      </c>
      <c r="AI74" s="129">
        <f t="shared" si="13"/>
        <v>784179.81629205425</v>
      </c>
    </row>
    <row r="75" spans="1:35" x14ac:dyDescent="0.35">
      <c r="A75" s="73">
        <f t="shared" si="4"/>
        <v>46784</v>
      </c>
      <c r="B75" s="74">
        <f t="shared" si="21"/>
        <v>62</v>
      </c>
      <c r="C75" s="70">
        <f t="shared" si="5"/>
        <v>6051818.0417549834</v>
      </c>
      <c r="D75" s="75">
        <f t="shared" si="6"/>
        <v>16642.499614826207</v>
      </c>
      <c r="E75" s="75">
        <f t="shared" si="7"/>
        <v>27597.598325836872</v>
      </c>
      <c r="F75" s="75">
        <f t="shared" si="8"/>
        <v>44240.097940663079</v>
      </c>
      <c r="G75" s="70">
        <f t="shared" si="0"/>
        <v>6024220.4434291469</v>
      </c>
      <c r="N75" s="148">
        <f t="shared" si="9"/>
        <v>46784</v>
      </c>
      <c r="O75" s="124">
        <f t="shared" si="22"/>
        <v>62</v>
      </c>
      <c r="P75" s="129">
        <f t="shared" si="10"/>
        <v>5267638.2254629284</v>
      </c>
      <c r="Q75" s="149">
        <f t="shared" si="1"/>
        <v>14486.005120023057</v>
      </c>
      <c r="R75" s="149">
        <f t="shared" si="2"/>
        <v>23891.574344536144</v>
      </c>
      <c r="S75" s="149">
        <f t="shared" si="11"/>
        <v>38377.579464559203</v>
      </c>
      <c r="T75" s="129">
        <f t="shared" si="3"/>
        <v>5243746.6511183921</v>
      </c>
      <c r="AC75" s="148">
        <f t="shared" si="16"/>
        <v>46784</v>
      </c>
      <c r="AD75" s="124">
        <f t="shared" si="17"/>
        <v>62</v>
      </c>
      <c r="AE75" s="129">
        <f t="shared" si="12"/>
        <v>784179.81629205425</v>
      </c>
      <c r="AF75" s="149">
        <f t="shared" si="18"/>
        <v>2156.4944948031484</v>
      </c>
      <c r="AG75" s="149">
        <f t="shared" si="19"/>
        <v>3706.023981300722</v>
      </c>
      <c r="AH75" s="149">
        <f t="shared" si="20"/>
        <v>5862.5184761038709</v>
      </c>
      <c r="AI75" s="129">
        <f t="shared" si="13"/>
        <v>780473.79231075349</v>
      </c>
    </row>
    <row r="76" spans="1:35" x14ac:dyDescent="0.35">
      <c r="A76" s="73">
        <f t="shared" si="4"/>
        <v>46813</v>
      </c>
      <c r="B76" s="74">
        <f t="shared" si="21"/>
        <v>63</v>
      </c>
      <c r="C76" s="70">
        <f t="shared" si="5"/>
        <v>6024220.4434291469</v>
      </c>
      <c r="D76" s="75">
        <f t="shared" si="6"/>
        <v>16566.606219430159</v>
      </c>
      <c r="E76" s="75">
        <f t="shared" si="7"/>
        <v>27673.491721232924</v>
      </c>
      <c r="F76" s="75">
        <f t="shared" si="8"/>
        <v>44240.097940663079</v>
      </c>
      <c r="G76" s="70">
        <f t="shared" si="0"/>
        <v>5996546.9517079135</v>
      </c>
      <c r="N76" s="148">
        <f t="shared" si="9"/>
        <v>46813</v>
      </c>
      <c r="O76" s="124">
        <f t="shared" si="22"/>
        <v>63</v>
      </c>
      <c r="P76" s="129">
        <f t="shared" si="10"/>
        <v>5243746.6511183921</v>
      </c>
      <c r="Q76" s="149">
        <f t="shared" si="1"/>
        <v>14420.303290575584</v>
      </c>
      <c r="R76" s="149">
        <f t="shared" si="2"/>
        <v>23957.276173983624</v>
      </c>
      <c r="S76" s="149">
        <f t="shared" si="11"/>
        <v>38377.57946455921</v>
      </c>
      <c r="T76" s="129">
        <f t="shared" si="3"/>
        <v>5219789.3749444084</v>
      </c>
      <c r="AC76" s="148">
        <f t="shared" si="16"/>
        <v>46813</v>
      </c>
      <c r="AD76" s="124">
        <f t="shared" si="17"/>
        <v>63</v>
      </c>
      <c r="AE76" s="129">
        <f t="shared" si="12"/>
        <v>780473.79231075349</v>
      </c>
      <c r="AF76" s="149">
        <f t="shared" si="18"/>
        <v>2146.3029288545717</v>
      </c>
      <c r="AG76" s="149">
        <f t="shared" si="19"/>
        <v>3716.2155472492996</v>
      </c>
      <c r="AH76" s="149">
        <f t="shared" si="20"/>
        <v>5862.5184761038709</v>
      </c>
      <c r="AI76" s="129">
        <f t="shared" si="13"/>
        <v>776757.57676350418</v>
      </c>
    </row>
    <row r="77" spans="1:35" x14ac:dyDescent="0.35">
      <c r="A77" s="73">
        <f t="shared" si="4"/>
        <v>46844</v>
      </c>
      <c r="B77" s="74">
        <f t="shared" si="21"/>
        <v>64</v>
      </c>
      <c r="C77" s="70">
        <f t="shared" si="5"/>
        <v>5996546.9517079135</v>
      </c>
      <c r="D77" s="75">
        <f t="shared" si="6"/>
        <v>16490.504117196768</v>
      </c>
      <c r="E77" s="75">
        <f t="shared" si="7"/>
        <v>27749.593823466312</v>
      </c>
      <c r="F77" s="75">
        <f t="shared" si="8"/>
        <v>44240.097940663079</v>
      </c>
      <c r="G77" s="70">
        <f t="shared" si="0"/>
        <v>5968797.3578844471</v>
      </c>
      <c r="N77" s="148">
        <f t="shared" si="9"/>
        <v>46844</v>
      </c>
      <c r="O77" s="124">
        <f t="shared" si="22"/>
        <v>64</v>
      </c>
      <c r="P77" s="129">
        <f t="shared" si="10"/>
        <v>5219789.3749444084</v>
      </c>
      <c r="Q77" s="149">
        <f t="shared" si="1"/>
        <v>14354.420781097129</v>
      </c>
      <c r="R77" s="149">
        <f t="shared" si="2"/>
        <v>24023.158683462079</v>
      </c>
      <c r="S77" s="149">
        <f t="shared" si="11"/>
        <v>38377.57946455921</v>
      </c>
      <c r="T77" s="129">
        <f t="shared" si="3"/>
        <v>5195766.2162609464</v>
      </c>
      <c r="AC77" s="148">
        <f t="shared" si="16"/>
        <v>46844</v>
      </c>
      <c r="AD77" s="124">
        <f t="shared" si="17"/>
        <v>64</v>
      </c>
      <c r="AE77" s="129">
        <f t="shared" si="12"/>
        <v>776757.57676350418</v>
      </c>
      <c r="AF77" s="149">
        <f t="shared" si="18"/>
        <v>2136.0833360996362</v>
      </c>
      <c r="AG77" s="149">
        <f t="shared" si="19"/>
        <v>3726.4351400042347</v>
      </c>
      <c r="AH77" s="149">
        <f t="shared" si="20"/>
        <v>5862.5184761038709</v>
      </c>
      <c r="AI77" s="129">
        <f t="shared" si="13"/>
        <v>773031.14162349992</v>
      </c>
    </row>
    <row r="78" spans="1:35" x14ac:dyDescent="0.35">
      <c r="A78" s="73">
        <f t="shared" si="4"/>
        <v>46874</v>
      </c>
      <c r="B78" s="74">
        <f t="shared" si="21"/>
        <v>65</v>
      </c>
      <c r="C78" s="70">
        <f t="shared" si="5"/>
        <v>5968797.3578844471</v>
      </c>
      <c r="D78" s="75">
        <f t="shared" si="6"/>
        <v>16414.192734182234</v>
      </c>
      <c r="E78" s="75">
        <f t="shared" si="7"/>
        <v>27825.905206480849</v>
      </c>
      <c r="F78" s="75">
        <f t="shared" si="8"/>
        <v>44240.097940663079</v>
      </c>
      <c r="G78" s="70">
        <f t="shared" ref="G78:G141" si="23">IF(B78="","",SUM(C78)-SUM(E78))</f>
        <v>5940971.4526779661</v>
      </c>
      <c r="N78" s="148">
        <f t="shared" si="9"/>
        <v>46874</v>
      </c>
      <c r="O78" s="124">
        <f t="shared" si="22"/>
        <v>65</v>
      </c>
      <c r="P78" s="129">
        <f t="shared" si="10"/>
        <v>5195766.2162609464</v>
      </c>
      <c r="Q78" s="149">
        <f t="shared" ref="Q78:Q141" si="24">IF(O78="","",IPMT($R$10/12,O78,$R$7,-$R$8,$R$9,0))</f>
        <v>14288.357094717609</v>
      </c>
      <c r="R78" s="149">
        <f t="shared" ref="R78:R141" si="25">IF(O78="","",PPMT($R$10/12,O78,$R$7,-$R$8,$R$9,0))</f>
        <v>24089.222369841598</v>
      </c>
      <c r="S78" s="149">
        <f t="shared" si="11"/>
        <v>38377.57946455921</v>
      </c>
      <c r="T78" s="129">
        <f t="shared" ref="T78:T141" si="26">IF(O78="","",SUM(P78)-SUM(R78))</f>
        <v>5171676.9938911051</v>
      </c>
      <c r="AC78" s="148">
        <f t="shared" si="16"/>
        <v>46874</v>
      </c>
      <c r="AD78" s="124">
        <f t="shared" si="17"/>
        <v>65</v>
      </c>
      <c r="AE78" s="129">
        <f t="shared" si="12"/>
        <v>773031.14162349992</v>
      </c>
      <c r="AF78" s="149">
        <f t="shared" si="18"/>
        <v>2125.8356394646244</v>
      </c>
      <c r="AG78" s="149">
        <f t="shared" si="19"/>
        <v>3736.6828366392469</v>
      </c>
      <c r="AH78" s="149">
        <f t="shared" si="20"/>
        <v>5862.5184761038709</v>
      </c>
      <c r="AI78" s="129">
        <f t="shared" si="13"/>
        <v>769294.45878686069</v>
      </c>
    </row>
    <row r="79" spans="1:35" x14ac:dyDescent="0.35">
      <c r="A79" s="73">
        <f t="shared" ref="A79:A142" si="27">IF(B79="","",EDATE(A78,1))</f>
        <v>46905</v>
      </c>
      <c r="B79" s="74">
        <f t="shared" si="21"/>
        <v>66</v>
      </c>
      <c r="C79" s="70">
        <f t="shared" ref="C79:C142" si="28">IF(B79="","",G78)</f>
        <v>5940971.4526779661</v>
      </c>
      <c r="D79" s="75">
        <f t="shared" ref="D79:D142" si="29">IF(B79="","",IPMT($E$10/12,B79,$E$7,-$E$8,$E$9,0))</f>
        <v>16337.671494864411</v>
      </c>
      <c r="E79" s="75">
        <f t="shared" ref="E79:E142" si="30">IF(B79="","",PPMT($E$10/12,B79,$E$7,-$E$8,$E$9,0))</f>
        <v>27902.426445798668</v>
      </c>
      <c r="F79" s="75">
        <f t="shared" ref="F79:F142" si="31">IF(B79="","",SUM(D79:E79))</f>
        <v>44240.097940663079</v>
      </c>
      <c r="G79" s="70">
        <f t="shared" si="23"/>
        <v>5913069.0262321671</v>
      </c>
      <c r="N79" s="148">
        <f t="shared" ref="N79:N142" si="32">IF(O79="","",EDATE(N78,1))</f>
        <v>46905</v>
      </c>
      <c r="O79" s="124">
        <f t="shared" si="22"/>
        <v>66</v>
      </c>
      <c r="P79" s="129">
        <f t="shared" ref="P79:P142" si="33">IF(O79="","",T78)</f>
        <v>5171676.9938911051</v>
      </c>
      <c r="Q79" s="149">
        <f t="shared" si="24"/>
        <v>14222.111733200543</v>
      </c>
      <c r="R79" s="149">
        <f t="shared" si="25"/>
        <v>24155.467731358662</v>
      </c>
      <c r="S79" s="149">
        <f t="shared" ref="S79:S142" si="34">IF(O79="","",SUM(Q79:R79))</f>
        <v>38377.579464559203</v>
      </c>
      <c r="T79" s="129">
        <f t="shared" si="26"/>
        <v>5147521.5261597466</v>
      </c>
      <c r="AC79" s="148">
        <f t="shared" si="16"/>
        <v>46905</v>
      </c>
      <c r="AD79" s="124">
        <f t="shared" si="17"/>
        <v>66</v>
      </c>
      <c r="AE79" s="129">
        <f t="shared" ref="AE79:AE142" si="35">IF(AD79="","",AI78)</f>
        <v>769294.45878686069</v>
      </c>
      <c r="AF79" s="149">
        <f t="shared" si="18"/>
        <v>2115.5597616638661</v>
      </c>
      <c r="AG79" s="149">
        <f t="shared" si="19"/>
        <v>3746.9587144400043</v>
      </c>
      <c r="AH79" s="149">
        <f t="shared" si="20"/>
        <v>5862.5184761038709</v>
      </c>
      <c r="AI79" s="129">
        <f t="shared" ref="AI79:AI142" si="36">IF(AD79="","",SUM(AE79)-SUM(AG79))</f>
        <v>765547.50007242069</v>
      </c>
    </row>
    <row r="80" spans="1:35" x14ac:dyDescent="0.35">
      <c r="A80" s="73">
        <f t="shared" si="27"/>
        <v>46935</v>
      </c>
      <c r="B80" s="74">
        <f t="shared" si="21"/>
        <v>67</v>
      </c>
      <c r="C80" s="70">
        <f t="shared" si="28"/>
        <v>5913069.0262321671</v>
      </c>
      <c r="D80" s="75">
        <f t="shared" si="29"/>
        <v>16260.939822138464</v>
      </c>
      <c r="E80" s="75">
        <f t="shared" si="30"/>
        <v>27979.158118524614</v>
      </c>
      <c r="F80" s="75">
        <f t="shared" si="31"/>
        <v>44240.097940663079</v>
      </c>
      <c r="G80" s="70">
        <f t="shared" si="23"/>
        <v>5885089.8681136426</v>
      </c>
      <c r="N80" s="148">
        <f t="shared" si="32"/>
        <v>46935</v>
      </c>
      <c r="O80" s="124">
        <f t="shared" si="22"/>
        <v>67</v>
      </c>
      <c r="P80" s="129">
        <f t="shared" si="33"/>
        <v>5147521.5261597466</v>
      </c>
      <c r="Q80" s="149">
        <f t="shared" si="24"/>
        <v>14155.684196939306</v>
      </c>
      <c r="R80" s="149">
        <f t="shared" si="25"/>
        <v>24221.895267619901</v>
      </c>
      <c r="S80" s="149">
        <f t="shared" si="34"/>
        <v>38377.57946455921</v>
      </c>
      <c r="T80" s="129">
        <f t="shared" si="26"/>
        <v>5123299.6308921268</v>
      </c>
      <c r="AC80" s="148">
        <f t="shared" ref="AC80:AC143" si="37">IF(AD80="","",EDATE(AC79,1))</f>
        <v>46935</v>
      </c>
      <c r="AD80" s="124">
        <f t="shared" ref="AD80:AD143" si="38">IF(AD79="","",IF(SUM(AD79)+1&lt;=$E$7,SUM(AD79)+1,""))</f>
        <v>67</v>
      </c>
      <c r="AE80" s="129">
        <f t="shared" si="35"/>
        <v>765547.50007242069</v>
      </c>
      <c r="AF80" s="149">
        <f t="shared" ref="AF80:AF143" si="39">IF(AD80="","",IPMT($AG$10/12,AD80,$AG$7,-$AG$8,$AG$9,0))</f>
        <v>2105.2556251991559</v>
      </c>
      <c r="AG80" s="149">
        <f t="shared" ref="AG80:AG143" si="40">IF(AD80="","",PPMT($AG$10/12,AD80,$AG$7,-$AG$8,$AG$9,0))</f>
        <v>3757.2628509047149</v>
      </c>
      <c r="AH80" s="149">
        <f t="shared" ref="AH80:AH143" si="41">IF(AD80="","",SUM(AF80:AG80))</f>
        <v>5862.5184761038709</v>
      </c>
      <c r="AI80" s="129">
        <f t="shared" si="36"/>
        <v>761790.23722151597</v>
      </c>
    </row>
    <row r="81" spans="1:35" x14ac:dyDescent="0.35">
      <c r="A81" s="73">
        <f t="shared" si="27"/>
        <v>46966</v>
      </c>
      <c r="B81" s="74">
        <f t="shared" ref="B81:B144" si="42">IF(B80="","",IF(SUM(B80)+1&lt;=$R$7,SUM(B80)+1,""))</f>
        <v>68</v>
      </c>
      <c r="C81" s="70">
        <f t="shared" si="28"/>
        <v>5885089.8681136426</v>
      </c>
      <c r="D81" s="75">
        <f t="shared" si="29"/>
        <v>16183.997137312521</v>
      </c>
      <c r="E81" s="75">
        <f t="shared" si="30"/>
        <v>28056.10080335056</v>
      </c>
      <c r="F81" s="75">
        <f t="shared" si="31"/>
        <v>44240.097940663079</v>
      </c>
      <c r="G81" s="70">
        <f t="shared" si="23"/>
        <v>5857033.7673102925</v>
      </c>
      <c r="N81" s="148">
        <f t="shared" si="32"/>
        <v>46966</v>
      </c>
      <c r="O81" s="124">
        <f t="shared" ref="O81:O144" si="43">IF(O80="","",IF(SUM(O80)+1&lt;=$R$7,SUM(O80)+1,""))</f>
        <v>68</v>
      </c>
      <c r="P81" s="129">
        <f t="shared" si="33"/>
        <v>5123299.6308921268</v>
      </c>
      <c r="Q81" s="149">
        <f t="shared" si="24"/>
        <v>14089.073984953353</v>
      </c>
      <c r="R81" s="149">
        <f t="shared" si="25"/>
        <v>24288.505479605858</v>
      </c>
      <c r="S81" s="149">
        <f t="shared" si="34"/>
        <v>38377.57946455921</v>
      </c>
      <c r="T81" s="129">
        <f t="shared" si="26"/>
        <v>5099011.125412521</v>
      </c>
      <c r="AC81" s="148">
        <f t="shared" si="37"/>
        <v>46966</v>
      </c>
      <c r="AD81" s="124">
        <f t="shared" si="38"/>
        <v>68</v>
      </c>
      <c r="AE81" s="129">
        <f t="shared" si="35"/>
        <v>761790.23722151597</v>
      </c>
      <c r="AF81" s="149">
        <f t="shared" si="39"/>
        <v>2094.9231523591679</v>
      </c>
      <c r="AG81" s="149">
        <f t="shared" si="40"/>
        <v>3767.5953237447029</v>
      </c>
      <c r="AH81" s="149">
        <f t="shared" si="41"/>
        <v>5862.5184761038709</v>
      </c>
      <c r="AI81" s="129">
        <f t="shared" si="36"/>
        <v>758022.64189777127</v>
      </c>
    </row>
    <row r="82" spans="1:35" x14ac:dyDescent="0.35">
      <c r="A82" s="73">
        <f t="shared" si="27"/>
        <v>46997</v>
      </c>
      <c r="B82" s="74">
        <f t="shared" si="42"/>
        <v>69</v>
      </c>
      <c r="C82" s="70">
        <f t="shared" si="28"/>
        <v>5857033.7673102925</v>
      </c>
      <c r="D82" s="75">
        <f t="shared" si="29"/>
        <v>16106.842860103308</v>
      </c>
      <c r="E82" s="75">
        <f t="shared" si="30"/>
        <v>28133.255080559775</v>
      </c>
      <c r="F82" s="75">
        <f t="shared" si="31"/>
        <v>44240.097940663079</v>
      </c>
      <c r="G82" s="70">
        <f t="shared" si="23"/>
        <v>5828900.5122297322</v>
      </c>
      <c r="N82" s="148">
        <f t="shared" si="32"/>
        <v>46997</v>
      </c>
      <c r="O82" s="124">
        <f t="shared" si="43"/>
        <v>69</v>
      </c>
      <c r="P82" s="129">
        <f t="shared" si="33"/>
        <v>5099011.125412521</v>
      </c>
      <c r="Q82" s="149">
        <f t="shared" si="24"/>
        <v>14022.28059488444</v>
      </c>
      <c r="R82" s="149">
        <f t="shared" si="25"/>
        <v>24355.298869674774</v>
      </c>
      <c r="S82" s="149">
        <f t="shared" si="34"/>
        <v>38377.57946455921</v>
      </c>
      <c r="T82" s="129">
        <f t="shared" si="26"/>
        <v>5074655.8265428459</v>
      </c>
      <c r="AC82" s="148">
        <f t="shared" si="37"/>
        <v>46997</v>
      </c>
      <c r="AD82" s="124">
        <f t="shared" si="38"/>
        <v>69</v>
      </c>
      <c r="AE82" s="129">
        <f t="shared" si="35"/>
        <v>758022.64189777127</v>
      </c>
      <c r="AF82" s="149">
        <f t="shared" si="39"/>
        <v>2084.5622652188704</v>
      </c>
      <c r="AG82" s="149">
        <f t="shared" si="40"/>
        <v>3777.9562108850005</v>
      </c>
      <c r="AH82" s="149">
        <f t="shared" si="41"/>
        <v>5862.5184761038709</v>
      </c>
      <c r="AI82" s="129">
        <f t="shared" si="36"/>
        <v>754244.68568688631</v>
      </c>
    </row>
    <row r="83" spans="1:35" x14ac:dyDescent="0.35">
      <c r="A83" s="73">
        <f t="shared" si="27"/>
        <v>47027</v>
      </c>
      <c r="B83" s="74">
        <f t="shared" si="42"/>
        <v>70</v>
      </c>
      <c r="C83" s="70">
        <f t="shared" si="28"/>
        <v>5828900.5122297322</v>
      </c>
      <c r="D83" s="75">
        <f t="shared" si="29"/>
        <v>16029.476408631768</v>
      </c>
      <c r="E83" s="75">
        <f t="shared" si="30"/>
        <v>28210.621532031309</v>
      </c>
      <c r="F83" s="75">
        <f t="shared" si="31"/>
        <v>44240.097940663079</v>
      </c>
      <c r="G83" s="70">
        <f t="shared" si="23"/>
        <v>5800689.8906977009</v>
      </c>
      <c r="N83" s="148">
        <f t="shared" si="32"/>
        <v>47027</v>
      </c>
      <c r="O83" s="124">
        <f t="shared" si="43"/>
        <v>70</v>
      </c>
      <c r="P83" s="129">
        <f t="shared" si="33"/>
        <v>5074655.8265428459</v>
      </c>
      <c r="Q83" s="149">
        <f t="shared" si="24"/>
        <v>13955.303522992834</v>
      </c>
      <c r="R83" s="149">
        <f t="shared" si="25"/>
        <v>24422.275941566375</v>
      </c>
      <c r="S83" s="149">
        <f t="shared" si="34"/>
        <v>38377.57946455921</v>
      </c>
      <c r="T83" s="129">
        <f t="shared" si="26"/>
        <v>5050233.5506012794</v>
      </c>
      <c r="AC83" s="148">
        <f t="shared" si="37"/>
        <v>47027</v>
      </c>
      <c r="AD83" s="124">
        <f t="shared" si="38"/>
        <v>70</v>
      </c>
      <c r="AE83" s="129">
        <f t="shared" si="35"/>
        <v>754244.68568688631</v>
      </c>
      <c r="AF83" s="149">
        <f t="shared" si="39"/>
        <v>2074.1728856389368</v>
      </c>
      <c r="AG83" s="149">
        <f t="shared" si="40"/>
        <v>3788.345590464934</v>
      </c>
      <c r="AH83" s="149">
        <f t="shared" si="41"/>
        <v>5862.5184761038709</v>
      </c>
      <c r="AI83" s="129">
        <f t="shared" si="36"/>
        <v>750456.34009642142</v>
      </c>
    </row>
    <row r="84" spans="1:35" x14ac:dyDescent="0.35">
      <c r="A84" s="73">
        <f t="shared" si="27"/>
        <v>47058</v>
      </c>
      <c r="B84" s="74">
        <f t="shared" si="42"/>
        <v>71</v>
      </c>
      <c r="C84" s="70">
        <f t="shared" si="28"/>
        <v>5800689.8906977009</v>
      </c>
      <c r="D84" s="75">
        <f t="shared" si="29"/>
        <v>15951.897199418681</v>
      </c>
      <c r="E84" s="75">
        <f t="shared" si="30"/>
        <v>28288.2007412444</v>
      </c>
      <c r="F84" s="75">
        <f t="shared" si="31"/>
        <v>44240.097940663079</v>
      </c>
      <c r="G84" s="70">
        <f t="shared" si="23"/>
        <v>5772401.6899564564</v>
      </c>
      <c r="N84" s="148">
        <f t="shared" si="32"/>
        <v>47058</v>
      </c>
      <c r="O84" s="124">
        <f t="shared" si="43"/>
        <v>71</v>
      </c>
      <c r="P84" s="129">
        <f t="shared" si="33"/>
        <v>5050233.5506012794</v>
      </c>
      <c r="Q84" s="149">
        <f t="shared" si="24"/>
        <v>13888.142264153525</v>
      </c>
      <c r="R84" s="149">
        <f t="shared" si="25"/>
        <v>24489.437200405686</v>
      </c>
      <c r="S84" s="149">
        <f t="shared" si="34"/>
        <v>38377.57946455921</v>
      </c>
      <c r="T84" s="129">
        <f t="shared" si="26"/>
        <v>5025744.1134008737</v>
      </c>
      <c r="AC84" s="148">
        <f t="shared" si="37"/>
        <v>47058</v>
      </c>
      <c r="AD84" s="124">
        <f t="shared" si="38"/>
        <v>71</v>
      </c>
      <c r="AE84" s="129">
        <f t="shared" si="35"/>
        <v>750456.34009642142</v>
      </c>
      <c r="AF84" s="149">
        <f t="shared" si="39"/>
        <v>2063.7549352651581</v>
      </c>
      <c r="AG84" s="149">
        <f t="shared" si="40"/>
        <v>3798.7635408387132</v>
      </c>
      <c r="AH84" s="149">
        <f t="shared" si="41"/>
        <v>5862.5184761038709</v>
      </c>
      <c r="AI84" s="129">
        <f t="shared" si="36"/>
        <v>746657.57655558269</v>
      </c>
    </row>
    <row r="85" spans="1:35" x14ac:dyDescent="0.35">
      <c r="A85" s="73">
        <f t="shared" si="27"/>
        <v>47088</v>
      </c>
      <c r="B85" s="74">
        <f t="shared" si="42"/>
        <v>72</v>
      </c>
      <c r="C85" s="70">
        <f t="shared" si="28"/>
        <v>5772401.6899564564</v>
      </c>
      <c r="D85" s="75">
        <f t="shared" si="29"/>
        <v>15874.104647380262</v>
      </c>
      <c r="E85" s="75">
        <f t="shared" si="30"/>
        <v>28365.99329328282</v>
      </c>
      <c r="F85" s="75">
        <f t="shared" si="31"/>
        <v>44240.097940663079</v>
      </c>
      <c r="G85" s="70">
        <f t="shared" si="23"/>
        <v>5744035.6966631738</v>
      </c>
      <c r="N85" s="148">
        <f t="shared" si="32"/>
        <v>47088</v>
      </c>
      <c r="O85" s="124">
        <f t="shared" si="43"/>
        <v>72</v>
      </c>
      <c r="P85" s="129">
        <f t="shared" si="33"/>
        <v>5025744.1134008737</v>
      </c>
      <c r="Q85" s="149">
        <f t="shared" si="24"/>
        <v>13820.796311852409</v>
      </c>
      <c r="R85" s="149">
        <f t="shared" si="25"/>
        <v>24556.783152706797</v>
      </c>
      <c r="S85" s="149">
        <f t="shared" si="34"/>
        <v>38377.57946455921</v>
      </c>
      <c r="T85" s="129">
        <f t="shared" si="26"/>
        <v>5001187.3302481668</v>
      </c>
      <c r="AC85" s="148">
        <f t="shared" si="37"/>
        <v>47088</v>
      </c>
      <c r="AD85" s="124">
        <f t="shared" si="38"/>
        <v>72</v>
      </c>
      <c r="AE85" s="129">
        <f t="shared" si="35"/>
        <v>746657.57655558269</v>
      </c>
      <c r="AF85" s="149">
        <f t="shared" si="39"/>
        <v>2053.3083355278518</v>
      </c>
      <c r="AG85" s="149">
        <f t="shared" si="40"/>
        <v>3809.2101405760195</v>
      </c>
      <c r="AH85" s="149">
        <f t="shared" si="41"/>
        <v>5862.5184761038709</v>
      </c>
      <c r="AI85" s="129">
        <f t="shared" si="36"/>
        <v>742848.36641500669</v>
      </c>
    </row>
    <row r="86" spans="1:35" x14ac:dyDescent="0.35">
      <c r="A86" s="73">
        <f t="shared" si="27"/>
        <v>47119</v>
      </c>
      <c r="B86" s="74">
        <f t="shared" si="42"/>
        <v>73</v>
      </c>
      <c r="C86" s="70">
        <f t="shared" si="28"/>
        <v>5744035.6966631738</v>
      </c>
      <c r="D86" s="75">
        <f t="shared" si="29"/>
        <v>15796.098165823734</v>
      </c>
      <c r="E86" s="75">
        <f t="shared" si="30"/>
        <v>28443.999774839347</v>
      </c>
      <c r="F86" s="75">
        <f t="shared" si="31"/>
        <v>44240.097940663079</v>
      </c>
      <c r="G86" s="70">
        <f t="shared" si="23"/>
        <v>5715591.6968883341</v>
      </c>
      <c r="N86" s="148">
        <f t="shared" si="32"/>
        <v>47119</v>
      </c>
      <c r="O86" s="124">
        <f t="shared" si="43"/>
        <v>73</v>
      </c>
      <c r="P86" s="129">
        <f t="shared" si="33"/>
        <v>5001187.3302481668</v>
      </c>
      <c r="Q86" s="149">
        <f t="shared" si="24"/>
        <v>13753.265158182465</v>
      </c>
      <c r="R86" s="149">
        <f t="shared" si="25"/>
        <v>24624.314306376742</v>
      </c>
      <c r="S86" s="149">
        <f t="shared" si="34"/>
        <v>38377.57946455921</v>
      </c>
      <c r="T86" s="129">
        <f t="shared" si="26"/>
        <v>4976563.0159417903</v>
      </c>
      <c r="AC86" s="148">
        <f t="shared" si="37"/>
        <v>47119</v>
      </c>
      <c r="AD86" s="124">
        <f t="shared" si="38"/>
        <v>73</v>
      </c>
      <c r="AE86" s="129">
        <f t="shared" si="35"/>
        <v>742848.36641500669</v>
      </c>
      <c r="AF86" s="149">
        <f t="shared" si="39"/>
        <v>2042.8330076412676</v>
      </c>
      <c r="AG86" s="149">
        <f t="shared" si="40"/>
        <v>3819.6854684626032</v>
      </c>
      <c r="AH86" s="149">
        <f t="shared" si="41"/>
        <v>5862.5184761038709</v>
      </c>
      <c r="AI86" s="129">
        <f t="shared" si="36"/>
        <v>739028.68094654405</v>
      </c>
    </row>
    <row r="87" spans="1:35" x14ac:dyDescent="0.35">
      <c r="A87" s="73">
        <f t="shared" si="27"/>
        <v>47150</v>
      </c>
      <c r="B87" s="74">
        <f t="shared" si="42"/>
        <v>74</v>
      </c>
      <c r="C87" s="70">
        <f t="shared" si="28"/>
        <v>5715591.6968883341</v>
      </c>
      <c r="D87" s="75">
        <f t="shared" si="29"/>
        <v>15717.877166442926</v>
      </c>
      <c r="E87" s="75">
        <f t="shared" si="30"/>
        <v>28522.220774220154</v>
      </c>
      <c r="F87" s="75">
        <f t="shared" si="31"/>
        <v>44240.097940663079</v>
      </c>
      <c r="G87" s="70">
        <f t="shared" si="23"/>
        <v>5687069.4761141138</v>
      </c>
      <c r="N87" s="148">
        <f t="shared" si="32"/>
        <v>47150</v>
      </c>
      <c r="O87" s="124">
        <f t="shared" si="43"/>
        <v>74</v>
      </c>
      <c r="P87" s="129">
        <f t="shared" si="33"/>
        <v>4976563.0159417903</v>
      </c>
      <c r="Q87" s="149">
        <f t="shared" si="24"/>
        <v>13685.548293839929</v>
      </c>
      <c r="R87" s="149">
        <f t="shared" si="25"/>
        <v>24692.031170719278</v>
      </c>
      <c r="S87" s="149">
        <f t="shared" si="34"/>
        <v>38377.57946455921</v>
      </c>
      <c r="T87" s="129">
        <f t="shared" si="26"/>
        <v>4951870.984771071</v>
      </c>
      <c r="AC87" s="148">
        <f t="shared" si="37"/>
        <v>47150</v>
      </c>
      <c r="AD87" s="124">
        <f t="shared" si="38"/>
        <v>74</v>
      </c>
      <c r="AE87" s="129">
        <f t="shared" si="35"/>
        <v>739028.68094654405</v>
      </c>
      <c r="AF87" s="149">
        <f t="shared" si="39"/>
        <v>2032.3288726029957</v>
      </c>
      <c r="AG87" s="149">
        <f t="shared" si="40"/>
        <v>3830.1896035008758</v>
      </c>
      <c r="AH87" s="149">
        <f t="shared" si="41"/>
        <v>5862.5184761038718</v>
      </c>
      <c r="AI87" s="129">
        <f t="shared" si="36"/>
        <v>735198.49134304316</v>
      </c>
    </row>
    <row r="88" spans="1:35" x14ac:dyDescent="0.35">
      <c r="A88" s="73">
        <f t="shared" si="27"/>
        <v>47178</v>
      </c>
      <c r="B88" s="74">
        <f t="shared" si="42"/>
        <v>75</v>
      </c>
      <c r="C88" s="70">
        <f t="shared" si="28"/>
        <v>5687069.4761141138</v>
      </c>
      <c r="D88" s="75">
        <f t="shared" si="29"/>
        <v>15639.441059313816</v>
      </c>
      <c r="E88" s="75">
        <f t="shared" si="30"/>
        <v>28600.656881349267</v>
      </c>
      <c r="F88" s="75">
        <f t="shared" si="31"/>
        <v>44240.097940663079</v>
      </c>
      <c r="G88" s="70">
        <f t="shared" si="23"/>
        <v>5658468.8192327647</v>
      </c>
      <c r="N88" s="148">
        <f t="shared" si="32"/>
        <v>47178</v>
      </c>
      <c r="O88" s="124">
        <f t="shared" si="43"/>
        <v>75</v>
      </c>
      <c r="P88" s="129">
        <f t="shared" si="33"/>
        <v>4951870.984771071</v>
      </c>
      <c r="Q88" s="149">
        <f t="shared" si="24"/>
        <v>13617.64520812045</v>
      </c>
      <c r="R88" s="149">
        <f t="shared" si="25"/>
        <v>24759.934256438759</v>
      </c>
      <c r="S88" s="149">
        <f t="shared" si="34"/>
        <v>38377.57946455921</v>
      </c>
      <c r="T88" s="129">
        <f t="shared" si="26"/>
        <v>4927111.0505146319</v>
      </c>
      <c r="AC88" s="148">
        <f t="shared" si="37"/>
        <v>47178</v>
      </c>
      <c r="AD88" s="124">
        <f t="shared" si="38"/>
        <v>75</v>
      </c>
      <c r="AE88" s="129">
        <f t="shared" si="35"/>
        <v>735198.49134304316</v>
      </c>
      <c r="AF88" s="149">
        <f t="shared" si="39"/>
        <v>2021.7958511933675</v>
      </c>
      <c r="AG88" s="149">
        <f t="shared" si="40"/>
        <v>3840.7226249105029</v>
      </c>
      <c r="AH88" s="149">
        <f t="shared" si="41"/>
        <v>5862.5184761038709</v>
      </c>
      <c r="AI88" s="129">
        <f t="shared" si="36"/>
        <v>731357.76871813263</v>
      </c>
    </row>
    <row r="89" spans="1:35" x14ac:dyDescent="0.35">
      <c r="A89" s="73">
        <f t="shared" si="27"/>
        <v>47209</v>
      </c>
      <c r="B89" s="74">
        <f t="shared" si="42"/>
        <v>76</v>
      </c>
      <c r="C89" s="70">
        <f t="shared" si="28"/>
        <v>5658468.8192327647</v>
      </c>
      <c r="D89" s="75">
        <f t="shared" si="29"/>
        <v>15560.78925289011</v>
      </c>
      <c r="E89" s="75">
        <f t="shared" si="30"/>
        <v>28679.308687772969</v>
      </c>
      <c r="F89" s="75">
        <f t="shared" si="31"/>
        <v>44240.097940663079</v>
      </c>
      <c r="G89" s="70">
        <f t="shared" si="23"/>
        <v>5629789.5105449921</v>
      </c>
      <c r="N89" s="148">
        <f t="shared" si="32"/>
        <v>47209</v>
      </c>
      <c r="O89" s="124">
        <f t="shared" si="43"/>
        <v>76</v>
      </c>
      <c r="P89" s="129">
        <f t="shared" si="33"/>
        <v>4927111.0505146319</v>
      </c>
      <c r="Q89" s="149">
        <f t="shared" si="24"/>
        <v>13549.555388915243</v>
      </c>
      <c r="R89" s="149">
        <f t="shared" si="25"/>
        <v>24828.024075643963</v>
      </c>
      <c r="S89" s="149">
        <f t="shared" si="34"/>
        <v>38377.57946455921</v>
      </c>
      <c r="T89" s="129">
        <f t="shared" si="26"/>
        <v>4902283.0264389878</v>
      </c>
      <c r="AC89" s="148">
        <f t="shared" si="37"/>
        <v>47209</v>
      </c>
      <c r="AD89" s="124">
        <f t="shared" si="38"/>
        <v>76</v>
      </c>
      <c r="AE89" s="129">
        <f t="shared" si="35"/>
        <v>731357.76871813263</v>
      </c>
      <c r="AF89" s="149">
        <f t="shared" si="39"/>
        <v>2011.2338639748639</v>
      </c>
      <c r="AG89" s="149">
        <f t="shared" si="40"/>
        <v>3851.2846121290067</v>
      </c>
      <c r="AH89" s="149">
        <f t="shared" si="41"/>
        <v>5862.5184761038709</v>
      </c>
      <c r="AI89" s="129">
        <f t="shared" si="36"/>
        <v>727506.48410600366</v>
      </c>
    </row>
    <row r="90" spans="1:35" x14ac:dyDescent="0.35">
      <c r="A90" s="73">
        <f t="shared" si="27"/>
        <v>47239</v>
      </c>
      <c r="B90" s="74">
        <f t="shared" si="42"/>
        <v>77</v>
      </c>
      <c r="C90" s="70">
        <f t="shared" si="28"/>
        <v>5629789.5105449921</v>
      </c>
      <c r="D90" s="75">
        <f t="shared" si="29"/>
        <v>15481.921153998735</v>
      </c>
      <c r="E90" s="75">
        <f t="shared" si="30"/>
        <v>28758.176786664346</v>
      </c>
      <c r="F90" s="75">
        <f t="shared" si="31"/>
        <v>44240.097940663079</v>
      </c>
      <c r="G90" s="70">
        <f t="shared" si="23"/>
        <v>5601031.3337583281</v>
      </c>
      <c r="N90" s="148">
        <f t="shared" si="32"/>
        <v>47239</v>
      </c>
      <c r="O90" s="124">
        <f t="shared" si="43"/>
        <v>77</v>
      </c>
      <c r="P90" s="129">
        <f t="shared" si="33"/>
        <v>4902283.0264389878</v>
      </c>
      <c r="Q90" s="149">
        <f t="shared" si="24"/>
        <v>13481.278322707225</v>
      </c>
      <c r="R90" s="149">
        <f t="shared" si="25"/>
        <v>24896.301141851985</v>
      </c>
      <c r="S90" s="149">
        <f t="shared" si="34"/>
        <v>38377.57946455921</v>
      </c>
      <c r="T90" s="129">
        <f t="shared" si="26"/>
        <v>4877386.7252971362</v>
      </c>
      <c r="AC90" s="148">
        <f t="shared" si="37"/>
        <v>47239</v>
      </c>
      <c r="AD90" s="124">
        <f t="shared" si="38"/>
        <v>77</v>
      </c>
      <c r="AE90" s="129">
        <f t="shared" si="35"/>
        <v>727506.48410600366</v>
      </c>
      <c r="AF90" s="149">
        <f t="shared" si="39"/>
        <v>2000.6428312915095</v>
      </c>
      <c r="AG90" s="149">
        <f t="shared" si="40"/>
        <v>3861.8756448123618</v>
      </c>
      <c r="AH90" s="149">
        <f t="shared" si="41"/>
        <v>5862.5184761038709</v>
      </c>
      <c r="AI90" s="129">
        <f t="shared" si="36"/>
        <v>723644.6084611913</v>
      </c>
    </row>
    <row r="91" spans="1:35" x14ac:dyDescent="0.35">
      <c r="A91" s="73">
        <f t="shared" si="27"/>
        <v>47270</v>
      </c>
      <c r="B91" s="74">
        <f t="shared" si="42"/>
        <v>78</v>
      </c>
      <c r="C91" s="70">
        <f t="shared" si="28"/>
        <v>5601031.3337583281</v>
      </c>
      <c r="D91" s="75">
        <f t="shared" si="29"/>
        <v>15402.836167835409</v>
      </c>
      <c r="E91" s="75">
        <f t="shared" si="30"/>
        <v>28837.261772827675</v>
      </c>
      <c r="F91" s="75">
        <f t="shared" si="31"/>
        <v>44240.097940663079</v>
      </c>
      <c r="G91" s="70">
        <f t="shared" si="23"/>
        <v>5572194.0719855009</v>
      </c>
      <c r="N91" s="148">
        <f t="shared" si="32"/>
        <v>47270</v>
      </c>
      <c r="O91" s="124">
        <f t="shared" si="43"/>
        <v>78</v>
      </c>
      <c r="P91" s="129">
        <f t="shared" si="33"/>
        <v>4877386.7252971362</v>
      </c>
      <c r="Q91" s="149">
        <f t="shared" si="24"/>
        <v>13412.813494567132</v>
      </c>
      <c r="R91" s="149">
        <f t="shared" si="25"/>
        <v>24964.765969992073</v>
      </c>
      <c r="S91" s="149">
        <f t="shared" si="34"/>
        <v>38377.579464559203</v>
      </c>
      <c r="T91" s="129">
        <f t="shared" si="26"/>
        <v>4852421.9593271445</v>
      </c>
      <c r="AC91" s="148">
        <f t="shared" si="37"/>
        <v>47270</v>
      </c>
      <c r="AD91" s="124">
        <f t="shared" si="38"/>
        <v>78</v>
      </c>
      <c r="AE91" s="129">
        <f t="shared" si="35"/>
        <v>723644.6084611913</v>
      </c>
      <c r="AF91" s="149">
        <f t="shared" si="39"/>
        <v>1990.0226732682756</v>
      </c>
      <c r="AG91" s="149">
        <f t="shared" si="40"/>
        <v>3872.4958028355954</v>
      </c>
      <c r="AH91" s="149">
        <f t="shared" si="41"/>
        <v>5862.5184761038709</v>
      </c>
      <c r="AI91" s="129">
        <f t="shared" si="36"/>
        <v>719772.11265835573</v>
      </c>
    </row>
    <row r="92" spans="1:35" x14ac:dyDescent="0.35">
      <c r="A92" s="73">
        <f t="shared" si="27"/>
        <v>47300</v>
      </c>
      <c r="B92" s="74">
        <f t="shared" si="42"/>
        <v>79</v>
      </c>
      <c r="C92" s="70">
        <f t="shared" si="28"/>
        <v>5572194.0719855009</v>
      </c>
      <c r="D92" s="75">
        <f t="shared" si="29"/>
        <v>15323.533697960131</v>
      </c>
      <c r="E92" s="75">
        <f t="shared" si="30"/>
        <v>28916.564242702952</v>
      </c>
      <c r="F92" s="75">
        <f t="shared" si="31"/>
        <v>44240.097940663079</v>
      </c>
      <c r="G92" s="70">
        <f t="shared" si="23"/>
        <v>5543277.507742798</v>
      </c>
      <c r="N92" s="148">
        <f t="shared" si="32"/>
        <v>47300</v>
      </c>
      <c r="O92" s="124">
        <f t="shared" si="43"/>
        <v>79</v>
      </c>
      <c r="P92" s="129">
        <f t="shared" si="33"/>
        <v>4852421.9593271445</v>
      </c>
      <c r="Q92" s="149">
        <f t="shared" si="24"/>
        <v>13344.160388149654</v>
      </c>
      <c r="R92" s="149">
        <f t="shared" si="25"/>
        <v>25033.419076409558</v>
      </c>
      <c r="S92" s="149">
        <f t="shared" si="34"/>
        <v>38377.57946455921</v>
      </c>
      <c r="T92" s="129">
        <f t="shared" si="26"/>
        <v>4827388.5402507354</v>
      </c>
      <c r="AC92" s="148">
        <f t="shared" si="37"/>
        <v>47300</v>
      </c>
      <c r="AD92" s="124">
        <f t="shared" si="38"/>
        <v>79</v>
      </c>
      <c r="AE92" s="129">
        <f t="shared" si="35"/>
        <v>719772.11265835573</v>
      </c>
      <c r="AF92" s="149">
        <f t="shared" si="39"/>
        <v>1979.3733098104774</v>
      </c>
      <c r="AG92" s="149">
        <f t="shared" si="40"/>
        <v>3883.1451662933932</v>
      </c>
      <c r="AH92" s="149">
        <f t="shared" si="41"/>
        <v>5862.5184761038709</v>
      </c>
      <c r="AI92" s="129">
        <f t="shared" si="36"/>
        <v>715888.96749206237</v>
      </c>
    </row>
    <row r="93" spans="1:35" x14ac:dyDescent="0.35">
      <c r="A93" s="73">
        <f t="shared" si="27"/>
        <v>47331</v>
      </c>
      <c r="B93" s="74">
        <f t="shared" si="42"/>
        <v>80</v>
      </c>
      <c r="C93" s="70">
        <f t="shared" si="28"/>
        <v>5543277.507742798</v>
      </c>
      <c r="D93" s="75">
        <f t="shared" si="29"/>
        <v>15244.013146292697</v>
      </c>
      <c r="E93" s="75">
        <f t="shared" si="30"/>
        <v>28996.084794370381</v>
      </c>
      <c r="F93" s="75">
        <f t="shared" si="31"/>
        <v>44240.097940663079</v>
      </c>
      <c r="G93" s="70">
        <f t="shared" si="23"/>
        <v>5514281.4229484275</v>
      </c>
      <c r="N93" s="148">
        <f t="shared" si="32"/>
        <v>47331</v>
      </c>
      <c r="O93" s="124">
        <f t="shared" si="43"/>
        <v>80</v>
      </c>
      <c r="P93" s="129">
        <f t="shared" si="33"/>
        <v>4827388.5402507354</v>
      </c>
      <c r="Q93" s="149">
        <f t="shared" si="24"/>
        <v>13275.318485689526</v>
      </c>
      <c r="R93" s="149">
        <f t="shared" si="25"/>
        <v>25102.260978869683</v>
      </c>
      <c r="S93" s="149">
        <f t="shared" si="34"/>
        <v>38377.57946455921</v>
      </c>
      <c r="T93" s="129">
        <f t="shared" si="26"/>
        <v>4802286.2792718653</v>
      </c>
      <c r="AC93" s="148">
        <f t="shared" si="37"/>
        <v>47331</v>
      </c>
      <c r="AD93" s="124">
        <f t="shared" si="38"/>
        <v>80</v>
      </c>
      <c r="AE93" s="129">
        <f t="shared" si="35"/>
        <v>715888.96749206237</v>
      </c>
      <c r="AF93" s="149">
        <f t="shared" si="39"/>
        <v>1968.6946606031706</v>
      </c>
      <c r="AG93" s="149">
        <f t="shared" si="40"/>
        <v>3893.8238155006998</v>
      </c>
      <c r="AH93" s="149">
        <f t="shared" si="41"/>
        <v>5862.5184761038709</v>
      </c>
      <c r="AI93" s="129">
        <f t="shared" si="36"/>
        <v>711995.14367656165</v>
      </c>
    </row>
    <row r="94" spans="1:35" x14ac:dyDescent="0.35">
      <c r="A94" s="73">
        <f t="shared" si="27"/>
        <v>47362</v>
      </c>
      <c r="B94" s="74">
        <f t="shared" si="42"/>
        <v>81</v>
      </c>
      <c r="C94" s="70">
        <f t="shared" si="28"/>
        <v>5514281.4229484275</v>
      </c>
      <c r="D94" s="75">
        <f t="shared" si="29"/>
        <v>15164.27391310818</v>
      </c>
      <c r="E94" s="75">
        <f t="shared" si="30"/>
        <v>29075.824027554907</v>
      </c>
      <c r="F94" s="75">
        <f t="shared" si="31"/>
        <v>44240.097940663087</v>
      </c>
      <c r="G94" s="70">
        <f t="shared" si="23"/>
        <v>5485205.5989208724</v>
      </c>
      <c r="N94" s="148">
        <f t="shared" si="32"/>
        <v>47362</v>
      </c>
      <c r="O94" s="124">
        <f t="shared" si="43"/>
        <v>81</v>
      </c>
      <c r="P94" s="129">
        <f t="shared" si="33"/>
        <v>4802286.2792718653</v>
      </c>
      <c r="Q94" s="149">
        <f t="shared" si="24"/>
        <v>13206.287267997635</v>
      </c>
      <c r="R94" s="149">
        <f t="shared" si="25"/>
        <v>25171.292196561575</v>
      </c>
      <c r="S94" s="149">
        <f t="shared" si="34"/>
        <v>38377.57946455921</v>
      </c>
      <c r="T94" s="129">
        <f t="shared" si="26"/>
        <v>4777114.9870753037</v>
      </c>
      <c r="AC94" s="148">
        <f t="shared" si="37"/>
        <v>47362</v>
      </c>
      <c r="AD94" s="124">
        <f t="shared" si="38"/>
        <v>81</v>
      </c>
      <c r="AE94" s="129">
        <f t="shared" si="35"/>
        <v>711995.14367656165</v>
      </c>
      <c r="AF94" s="149">
        <f t="shared" si="39"/>
        <v>1957.9866451105438</v>
      </c>
      <c r="AG94" s="149">
        <f t="shared" si="40"/>
        <v>3904.5318309933273</v>
      </c>
      <c r="AH94" s="149">
        <f t="shared" si="41"/>
        <v>5862.5184761038709</v>
      </c>
      <c r="AI94" s="129">
        <f t="shared" si="36"/>
        <v>708090.61184556829</v>
      </c>
    </row>
    <row r="95" spans="1:35" x14ac:dyDescent="0.35">
      <c r="A95" s="73">
        <f t="shared" si="27"/>
        <v>47392</v>
      </c>
      <c r="B95" s="74">
        <f t="shared" si="42"/>
        <v>82</v>
      </c>
      <c r="C95" s="70">
        <f t="shared" si="28"/>
        <v>5485205.5989208724</v>
      </c>
      <c r="D95" s="75">
        <f t="shared" si="29"/>
        <v>15084.3153970324</v>
      </c>
      <c r="E95" s="75">
        <f t="shared" si="30"/>
        <v>29155.782543630678</v>
      </c>
      <c r="F95" s="75">
        <f t="shared" si="31"/>
        <v>44240.097940663079</v>
      </c>
      <c r="G95" s="70">
        <f t="shared" si="23"/>
        <v>5456049.8163772421</v>
      </c>
      <c r="N95" s="148">
        <f t="shared" si="32"/>
        <v>47392</v>
      </c>
      <c r="O95" s="124">
        <f t="shared" si="43"/>
        <v>82</v>
      </c>
      <c r="P95" s="129">
        <f t="shared" si="33"/>
        <v>4777114.9870753037</v>
      </c>
      <c r="Q95" s="149">
        <f t="shared" si="24"/>
        <v>13137.066214457089</v>
      </c>
      <c r="R95" s="149">
        <f t="shared" si="25"/>
        <v>25240.513250102118</v>
      </c>
      <c r="S95" s="149">
        <f t="shared" si="34"/>
        <v>38377.57946455921</v>
      </c>
      <c r="T95" s="129">
        <f t="shared" si="26"/>
        <v>4751874.4738252014</v>
      </c>
      <c r="AC95" s="148">
        <f t="shared" si="37"/>
        <v>47392</v>
      </c>
      <c r="AD95" s="124">
        <f t="shared" si="38"/>
        <v>82</v>
      </c>
      <c r="AE95" s="129">
        <f t="shared" si="35"/>
        <v>708090.61184556829</v>
      </c>
      <c r="AF95" s="149">
        <f t="shared" si="39"/>
        <v>1947.249182575312</v>
      </c>
      <c r="AG95" s="149">
        <f t="shared" si="40"/>
        <v>3915.2692935285586</v>
      </c>
      <c r="AH95" s="149">
        <f t="shared" si="41"/>
        <v>5862.5184761038709</v>
      </c>
      <c r="AI95" s="129">
        <f t="shared" si="36"/>
        <v>704175.34255203977</v>
      </c>
    </row>
    <row r="96" spans="1:35" x14ac:dyDescent="0.35">
      <c r="A96" s="73">
        <f t="shared" si="27"/>
        <v>47423</v>
      </c>
      <c r="B96" s="74">
        <f t="shared" si="42"/>
        <v>83</v>
      </c>
      <c r="C96" s="70">
        <f t="shared" si="28"/>
        <v>5456049.8163772421</v>
      </c>
      <c r="D96" s="75">
        <f t="shared" si="29"/>
        <v>15004.136995037417</v>
      </c>
      <c r="E96" s="75">
        <f t="shared" si="30"/>
        <v>29235.960945625658</v>
      </c>
      <c r="F96" s="75">
        <f t="shared" si="31"/>
        <v>44240.097940663079</v>
      </c>
      <c r="G96" s="70">
        <f t="shared" si="23"/>
        <v>5426813.8554316163</v>
      </c>
      <c r="N96" s="148">
        <f t="shared" si="32"/>
        <v>47423</v>
      </c>
      <c r="O96" s="124">
        <f t="shared" si="43"/>
        <v>83</v>
      </c>
      <c r="P96" s="129">
        <f t="shared" si="33"/>
        <v>4751874.4738252014</v>
      </c>
      <c r="Q96" s="149">
        <f t="shared" si="24"/>
        <v>13067.654803019308</v>
      </c>
      <c r="R96" s="149">
        <f t="shared" si="25"/>
        <v>25309.924661539895</v>
      </c>
      <c r="S96" s="149">
        <f t="shared" si="34"/>
        <v>38377.579464559203</v>
      </c>
      <c r="T96" s="129">
        <f t="shared" si="26"/>
        <v>4726564.5491636619</v>
      </c>
      <c r="AC96" s="148">
        <f t="shared" si="37"/>
        <v>47423</v>
      </c>
      <c r="AD96" s="124">
        <f t="shared" si="38"/>
        <v>83</v>
      </c>
      <c r="AE96" s="129">
        <f t="shared" si="35"/>
        <v>704175.34255203977</v>
      </c>
      <c r="AF96" s="149">
        <f t="shared" si="39"/>
        <v>1936.4821920181087</v>
      </c>
      <c r="AG96" s="149">
        <f t="shared" si="40"/>
        <v>3926.036284085762</v>
      </c>
      <c r="AH96" s="149">
        <f t="shared" si="41"/>
        <v>5862.5184761038709</v>
      </c>
      <c r="AI96" s="129">
        <f t="shared" si="36"/>
        <v>700249.30626795406</v>
      </c>
    </row>
    <row r="97" spans="1:35" x14ac:dyDescent="0.35">
      <c r="A97" s="73">
        <f t="shared" si="27"/>
        <v>47453</v>
      </c>
      <c r="B97" s="74">
        <f t="shared" si="42"/>
        <v>84</v>
      </c>
      <c r="C97" s="70">
        <f t="shared" si="28"/>
        <v>5426813.8554316163</v>
      </c>
      <c r="D97" s="75">
        <f t="shared" si="29"/>
        <v>14923.738102436946</v>
      </c>
      <c r="E97" s="75">
        <f t="shared" si="30"/>
        <v>29316.35983822613</v>
      </c>
      <c r="F97" s="75">
        <f t="shared" si="31"/>
        <v>44240.097940663079</v>
      </c>
      <c r="G97" s="70">
        <f t="shared" si="23"/>
        <v>5397497.4955933904</v>
      </c>
      <c r="N97" s="148">
        <f t="shared" si="32"/>
        <v>47453</v>
      </c>
      <c r="O97" s="124">
        <f t="shared" si="43"/>
        <v>84</v>
      </c>
      <c r="P97" s="129">
        <f t="shared" si="33"/>
        <v>4726564.5491636619</v>
      </c>
      <c r="Q97" s="149">
        <f t="shared" si="24"/>
        <v>12998.052510200074</v>
      </c>
      <c r="R97" s="149">
        <f t="shared" si="25"/>
        <v>25379.526954359135</v>
      </c>
      <c r="S97" s="149">
        <f t="shared" si="34"/>
        <v>38377.57946455921</v>
      </c>
      <c r="T97" s="129">
        <f t="shared" si="26"/>
        <v>4701185.0222093025</v>
      </c>
      <c r="AC97" s="148">
        <f t="shared" si="37"/>
        <v>47453</v>
      </c>
      <c r="AD97" s="124">
        <f t="shared" si="38"/>
        <v>84</v>
      </c>
      <c r="AE97" s="129">
        <f t="shared" si="35"/>
        <v>700249.30626795406</v>
      </c>
      <c r="AF97" s="149">
        <f t="shared" si="39"/>
        <v>1925.6855922368725</v>
      </c>
      <c r="AG97" s="149">
        <f t="shared" si="40"/>
        <v>3936.8328838669981</v>
      </c>
      <c r="AH97" s="149">
        <f t="shared" si="41"/>
        <v>5862.5184761038709</v>
      </c>
      <c r="AI97" s="129">
        <f t="shared" si="36"/>
        <v>696312.47338408709</v>
      </c>
    </row>
    <row r="98" spans="1:35" x14ac:dyDescent="0.35">
      <c r="A98" s="73">
        <f t="shared" si="27"/>
        <v>47484</v>
      </c>
      <c r="B98" s="74">
        <f t="shared" si="42"/>
        <v>85</v>
      </c>
      <c r="C98" s="70">
        <f t="shared" si="28"/>
        <v>5397497.4955933904</v>
      </c>
      <c r="D98" s="75">
        <f t="shared" si="29"/>
        <v>14843.118112881824</v>
      </c>
      <c r="E98" s="75">
        <f t="shared" si="30"/>
        <v>29396.979827781255</v>
      </c>
      <c r="F98" s="75">
        <f t="shared" si="31"/>
        <v>44240.097940663079</v>
      </c>
      <c r="G98" s="70">
        <f t="shared" si="23"/>
        <v>5368100.5157656092</v>
      </c>
      <c r="N98" s="148">
        <f t="shared" si="32"/>
        <v>47484</v>
      </c>
      <c r="O98" s="124">
        <f t="shared" si="43"/>
        <v>85</v>
      </c>
      <c r="P98" s="129">
        <f t="shared" si="33"/>
        <v>4701185.0222093025</v>
      </c>
      <c r="Q98" s="149">
        <f t="shared" si="24"/>
        <v>12928.258811075586</v>
      </c>
      <c r="R98" s="149">
        <f t="shared" si="25"/>
        <v>25449.320653483624</v>
      </c>
      <c r="S98" s="149">
        <f t="shared" si="34"/>
        <v>38377.57946455921</v>
      </c>
      <c r="T98" s="129">
        <f t="shared" si="26"/>
        <v>4675735.7015558193</v>
      </c>
      <c r="AC98" s="148">
        <f t="shared" si="37"/>
        <v>47484</v>
      </c>
      <c r="AD98" s="124">
        <f t="shared" si="38"/>
        <v>85</v>
      </c>
      <c r="AE98" s="129">
        <f t="shared" si="35"/>
        <v>696312.47338408709</v>
      </c>
      <c r="AF98" s="149">
        <f t="shared" si="39"/>
        <v>1914.8593018062384</v>
      </c>
      <c r="AG98" s="149">
        <f t="shared" si="40"/>
        <v>3947.6591742976329</v>
      </c>
      <c r="AH98" s="149">
        <f t="shared" si="41"/>
        <v>5862.5184761038709</v>
      </c>
      <c r="AI98" s="129">
        <f t="shared" si="36"/>
        <v>692364.8142097895</v>
      </c>
    </row>
    <row r="99" spans="1:35" x14ac:dyDescent="0.35">
      <c r="A99" s="73">
        <f t="shared" si="27"/>
        <v>47515</v>
      </c>
      <c r="B99" s="74">
        <f t="shared" si="42"/>
        <v>86</v>
      </c>
      <c r="C99" s="70">
        <f t="shared" si="28"/>
        <v>5368100.5157656092</v>
      </c>
      <c r="D99" s="75">
        <f t="shared" si="29"/>
        <v>14762.276418355426</v>
      </c>
      <c r="E99" s="75">
        <f t="shared" si="30"/>
        <v>29477.821522307651</v>
      </c>
      <c r="F99" s="75">
        <f t="shared" si="31"/>
        <v>44240.097940663079</v>
      </c>
      <c r="G99" s="70">
        <f t="shared" si="23"/>
        <v>5338622.6942433016</v>
      </c>
      <c r="N99" s="148">
        <f t="shared" si="32"/>
        <v>47515</v>
      </c>
      <c r="O99" s="124">
        <f t="shared" si="43"/>
        <v>86</v>
      </c>
      <c r="P99" s="129">
        <f t="shared" si="33"/>
        <v>4675735.7015558193</v>
      </c>
      <c r="Q99" s="149">
        <f t="shared" si="24"/>
        <v>12858.273179278507</v>
      </c>
      <c r="R99" s="149">
        <f t="shared" si="25"/>
        <v>25519.306285280698</v>
      </c>
      <c r="S99" s="149">
        <f t="shared" si="34"/>
        <v>38377.579464559203</v>
      </c>
      <c r="T99" s="129">
        <f t="shared" si="26"/>
        <v>4650216.3952705385</v>
      </c>
      <c r="AC99" s="148">
        <f t="shared" si="37"/>
        <v>47515</v>
      </c>
      <c r="AD99" s="124">
        <f t="shared" si="38"/>
        <v>86</v>
      </c>
      <c r="AE99" s="129">
        <f t="shared" si="35"/>
        <v>692364.8142097895</v>
      </c>
      <c r="AF99" s="149">
        <f t="shared" si="39"/>
        <v>1904.0032390769197</v>
      </c>
      <c r="AG99" s="149">
        <f t="shared" si="40"/>
        <v>3958.5152370269507</v>
      </c>
      <c r="AH99" s="149">
        <f t="shared" si="41"/>
        <v>5862.5184761038709</v>
      </c>
      <c r="AI99" s="129">
        <f t="shared" si="36"/>
        <v>688406.29897276254</v>
      </c>
    </row>
    <row r="100" spans="1:35" x14ac:dyDescent="0.35">
      <c r="A100" s="73">
        <f t="shared" si="27"/>
        <v>47543</v>
      </c>
      <c r="B100" s="74">
        <f t="shared" si="42"/>
        <v>87</v>
      </c>
      <c r="C100" s="70">
        <f t="shared" si="28"/>
        <v>5338622.6942433016</v>
      </c>
      <c r="D100" s="75">
        <f t="shared" si="29"/>
        <v>14681.21240916908</v>
      </c>
      <c r="E100" s="75">
        <f t="shared" si="30"/>
        <v>29558.885531493997</v>
      </c>
      <c r="F100" s="75">
        <f t="shared" si="31"/>
        <v>44240.097940663079</v>
      </c>
      <c r="G100" s="70">
        <f t="shared" si="23"/>
        <v>5309063.8087118072</v>
      </c>
      <c r="N100" s="148">
        <f t="shared" si="32"/>
        <v>47543</v>
      </c>
      <c r="O100" s="124">
        <f t="shared" si="43"/>
        <v>87</v>
      </c>
      <c r="P100" s="129">
        <f t="shared" si="33"/>
        <v>4650216.3952705385</v>
      </c>
      <c r="Q100" s="149">
        <f t="shared" si="24"/>
        <v>12788.095086993984</v>
      </c>
      <c r="R100" s="149">
        <f t="shared" si="25"/>
        <v>25589.484377565226</v>
      </c>
      <c r="S100" s="149">
        <f t="shared" si="34"/>
        <v>38377.57946455921</v>
      </c>
      <c r="T100" s="129">
        <f t="shared" si="26"/>
        <v>4624626.9108929737</v>
      </c>
      <c r="AC100" s="148">
        <f t="shared" si="37"/>
        <v>47543</v>
      </c>
      <c r="AD100" s="124">
        <f t="shared" si="38"/>
        <v>87</v>
      </c>
      <c r="AE100" s="129">
        <f t="shared" si="35"/>
        <v>688406.29897276254</v>
      </c>
      <c r="AF100" s="149">
        <f t="shared" si="39"/>
        <v>1893.1173221750955</v>
      </c>
      <c r="AG100" s="149">
        <f t="shared" si="40"/>
        <v>3969.4011539287753</v>
      </c>
      <c r="AH100" s="149">
        <f t="shared" si="41"/>
        <v>5862.5184761038709</v>
      </c>
      <c r="AI100" s="129">
        <f t="shared" si="36"/>
        <v>684436.89781883371</v>
      </c>
    </row>
    <row r="101" spans="1:35" x14ac:dyDescent="0.35">
      <c r="A101" s="73">
        <f t="shared" si="27"/>
        <v>47574</v>
      </c>
      <c r="B101" s="74">
        <f t="shared" si="42"/>
        <v>88</v>
      </c>
      <c r="C101" s="70">
        <f t="shared" si="28"/>
        <v>5309063.8087118072</v>
      </c>
      <c r="D101" s="75">
        <f t="shared" si="29"/>
        <v>14599.925473957472</v>
      </c>
      <c r="E101" s="75">
        <f t="shared" si="30"/>
        <v>29640.172466705604</v>
      </c>
      <c r="F101" s="75">
        <f t="shared" si="31"/>
        <v>44240.097940663079</v>
      </c>
      <c r="G101" s="70">
        <f t="shared" si="23"/>
        <v>5279423.6362451017</v>
      </c>
      <c r="N101" s="148">
        <f t="shared" si="32"/>
        <v>47574</v>
      </c>
      <c r="O101" s="124">
        <f t="shared" si="43"/>
        <v>88</v>
      </c>
      <c r="P101" s="129">
        <f t="shared" si="33"/>
        <v>4624626.9108929737</v>
      </c>
      <c r="Q101" s="149">
        <f t="shared" si="24"/>
        <v>12717.724004955679</v>
      </c>
      <c r="R101" s="149">
        <f t="shared" si="25"/>
        <v>25659.855459603525</v>
      </c>
      <c r="S101" s="149">
        <f t="shared" si="34"/>
        <v>38377.579464559203</v>
      </c>
      <c r="T101" s="129">
        <f t="shared" si="26"/>
        <v>4598967.0554333702</v>
      </c>
      <c r="AC101" s="148">
        <f t="shared" si="37"/>
        <v>47574</v>
      </c>
      <c r="AD101" s="124">
        <f t="shared" si="38"/>
        <v>88</v>
      </c>
      <c r="AE101" s="129">
        <f t="shared" si="35"/>
        <v>684436.89781883371</v>
      </c>
      <c r="AF101" s="149">
        <f t="shared" si="39"/>
        <v>1882.2014690017916</v>
      </c>
      <c r="AG101" s="149">
        <f t="shared" si="40"/>
        <v>3980.3170071020791</v>
      </c>
      <c r="AH101" s="149">
        <f t="shared" si="41"/>
        <v>5862.5184761038709</v>
      </c>
      <c r="AI101" s="129">
        <f t="shared" si="36"/>
        <v>680456.58081173163</v>
      </c>
    </row>
    <row r="102" spans="1:35" x14ac:dyDescent="0.35">
      <c r="A102" s="73">
        <f t="shared" si="27"/>
        <v>47604</v>
      </c>
      <c r="B102" s="74">
        <f t="shared" si="42"/>
        <v>89</v>
      </c>
      <c r="C102" s="70">
        <f t="shared" si="28"/>
        <v>5279423.6362451017</v>
      </c>
      <c r="D102" s="75">
        <f t="shared" si="29"/>
        <v>14518.414999674034</v>
      </c>
      <c r="E102" s="75">
        <f t="shared" si="30"/>
        <v>29721.682940989045</v>
      </c>
      <c r="F102" s="75">
        <f t="shared" si="31"/>
        <v>44240.097940663079</v>
      </c>
      <c r="G102" s="70">
        <f t="shared" si="23"/>
        <v>5249701.9533041129</v>
      </c>
      <c r="N102" s="148">
        <f t="shared" si="32"/>
        <v>47604</v>
      </c>
      <c r="O102" s="124">
        <f t="shared" si="43"/>
        <v>89</v>
      </c>
      <c r="P102" s="129">
        <f t="shared" si="33"/>
        <v>4598967.0554333702</v>
      </c>
      <c r="Q102" s="149">
        <f t="shared" si="24"/>
        <v>12647.159402441772</v>
      </c>
      <c r="R102" s="149">
        <f t="shared" si="25"/>
        <v>25730.420062117435</v>
      </c>
      <c r="S102" s="149">
        <f t="shared" si="34"/>
        <v>38377.57946455921</v>
      </c>
      <c r="T102" s="129">
        <f t="shared" si="26"/>
        <v>4573236.6353712529</v>
      </c>
      <c r="AC102" s="148">
        <f t="shared" si="37"/>
        <v>47604</v>
      </c>
      <c r="AD102" s="124">
        <f t="shared" si="38"/>
        <v>89</v>
      </c>
      <c r="AE102" s="129">
        <f t="shared" si="35"/>
        <v>680456.58081173163</v>
      </c>
      <c r="AF102" s="149">
        <f t="shared" si="39"/>
        <v>1871.2555972322612</v>
      </c>
      <c r="AG102" s="149">
        <f t="shared" si="40"/>
        <v>3991.2628788716102</v>
      </c>
      <c r="AH102" s="149">
        <f t="shared" si="41"/>
        <v>5862.5184761038709</v>
      </c>
      <c r="AI102" s="129">
        <f t="shared" si="36"/>
        <v>676465.31793285999</v>
      </c>
    </row>
    <row r="103" spans="1:35" x14ac:dyDescent="0.35">
      <c r="A103" s="73">
        <f t="shared" si="27"/>
        <v>47635</v>
      </c>
      <c r="B103" s="74">
        <f t="shared" si="42"/>
        <v>90</v>
      </c>
      <c r="C103" s="70">
        <f t="shared" si="28"/>
        <v>5249701.9533041129</v>
      </c>
      <c r="D103" s="75">
        <f t="shared" si="29"/>
        <v>14436.680371586312</v>
      </c>
      <c r="E103" s="75">
        <f t="shared" si="30"/>
        <v>29803.41756907677</v>
      </c>
      <c r="F103" s="75">
        <f t="shared" si="31"/>
        <v>44240.097940663079</v>
      </c>
      <c r="G103" s="70">
        <f t="shared" si="23"/>
        <v>5219898.5357350362</v>
      </c>
      <c r="N103" s="148">
        <f t="shared" si="32"/>
        <v>47635</v>
      </c>
      <c r="O103" s="124">
        <f t="shared" si="43"/>
        <v>90</v>
      </c>
      <c r="P103" s="129">
        <f t="shared" si="33"/>
        <v>4573236.6353712529</v>
      </c>
      <c r="Q103" s="149">
        <f t="shared" si="24"/>
        <v>12576.400747270949</v>
      </c>
      <c r="R103" s="149">
        <f t="shared" si="25"/>
        <v>25801.178717288265</v>
      </c>
      <c r="S103" s="149">
        <f t="shared" si="34"/>
        <v>38377.57946455921</v>
      </c>
      <c r="T103" s="129">
        <f t="shared" si="26"/>
        <v>4547435.4566539647</v>
      </c>
      <c r="AC103" s="148">
        <f t="shared" si="37"/>
        <v>47635</v>
      </c>
      <c r="AD103" s="124">
        <f t="shared" si="38"/>
        <v>90</v>
      </c>
      <c r="AE103" s="129">
        <f t="shared" si="35"/>
        <v>676465.31793285999</v>
      </c>
      <c r="AF103" s="149">
        <f t="shared" si="39"/>
        <v>1860.2796243153641</v>
      </c>
      <c r="AG103" s="149">
        <f t="shared" si="40"/>
        <v>4002.238851788507</v>
      </c>
      <c r="AH103" s="149">
        <f t="shared" si="41"/>
        <v>5862.5184761038709</v>
      </c>
      <c r="AI103" s="129">
        <f t="shared" si="36"/>
        <v>672463.07908107154</v>
      </c>
    </row>
    <row r="104" spans="1:35" x14ac:dyDescent="0.35">
      <c r="A104" s="73">
        <f t="shared" si="27"/>
        <v>47665</v>
      </c>
      <c r="B104" s="74">
        <f t="shared" si="42"/>
        <v>91</v>
      </c>
      <c r="C104" s="70">
        <f t="shared" si="28"/>
        <v>5219898.5357350362</v>
      </c>
      <c r="D104" s="75">
        <f t="shared" si="29"/>
        <v>14354.720973271351</v>
      </c>
      <c r="E104" s="75">
        <f t="shared" si="30"/>
        <v>29885.376967391734</v>
      </c>
      <c r="F104" s="75">
        <f t="shared" si="31"/>
        <v>44240.097940663087</v>
      </c>
      <c r="G104" s="70">
        <f t="shared" si="23"/>
        <v>5190013.1587676443</v>
      </c>
      <c r="N104" s="148">
        <f t="shared" si="32"/>
        <v>47665</v>
      </c>
      <c r="O104" s="124">
        <f t="shared" si="43"/>
        <v>91</v>
      </c>
      <c r="P104" s="129">
        <f t="shared" si="33"/>
        <v>4547435.4566539647</v>
      </c>
      <c r="Q104" s="149">
        <f t="shared" si="24"/>
        <v>12505.447505798404</v>
      </c>
      <c r="R104" s="149">
        <f t="shared" si="25"/>
        <v>25872.131958760805</v>
      </c>
      <c r="S104" s="149">
        <f t="shared" si="34"/>
        <v>38377.57946455921</v>
      </c>
      <c r="T104" s="129">
        <f t="shared" si="26"/>
        <v>4521563.3246952035</v>
      </c>
      <c r="AC104" s="148">
        <f t="shared" si="37"/>
        <v>47665</v>
      </c>
      <c r="AD104" s="124">
        <f t="shared" si="38"/>
        <v>91</v>
      </c>
      <c r="AE104" s="129">
        <f t="shared" si="35"/>
        <v>672463.07908107154</v>
      </c>
      <c r="AF104" s="149">
        <f t="shared" si="39"/>
        <v>1849.2734674729456</v>
      </c>
      <c r="AG104" s="149">
        <f t="shared" si="40"/>
        <v>4013.2450086309259</v>
      </c>
      <c r="AH104" s="149">
        <f t="shared" si="41"/>
        <v>5862.5184761038718</v>
      </c>
      <c r="AI104" s="129">
        <f t="shared" si="36"/>
        <v>668449.83407244063</v>
      </c>
    </row>
    <row r="105" spans="1:35" x14ac:dyDescent="0.35">
      <c r="A105" s="73">
        <f t="shared" si="27"/>
        <v>47696</v>
      </c>
      <c r="B105" s="74">
        <f t="shared" si="42"/>
        <v>92</v>
      </c>
      <c r="C105" s="70">
        <f t="shared" si="28"/>
        <v>5190013.1587676443</v>
      </c>
      <c r="D105" s="75">
        <f t="shared" si="29"/>
        <v>14272.536186611023</v>
      </c>
      <c r="E105" s="75">
        <f t="shared" si="30"/>
        <v>29967.561754052054</v>
      </c>
      <c r="F105" s="75">
        <f t="shared" si="31"/>
        <v>44240.097940663079</v>
      </c>
      <c r="G105" s="70">
        <f t="shared" si="23"/>
        <v>5160045.5970135927</v>
      </c>
      <c r="N105" s="148">
        <f t="shared" si="32"/>
        <v>47696</v>
      </c>
      <c r="O105" s="124">
        <f t="shared" si="43"/>
        <v>92</v>
      </c>
      <c r="P105" s="129">
        <f t="shared" si="33"/>
        <v>4521563.3246952035</v>
      </c>
      <c r="Q105" s="149">
        <f t="shared" si="24"/>
        <v>12434.299142911814</v>
      </c>
      <c r="R105" s="149">
        <f t="shared" si="25"/>
        <v>25943.280321647395</v>
      </c>
      <c r="S105" s="149">
        <f t="shared" si="34"/>
        <v>38377.57946455921</v>
      </c>
      <c r="T105" s="129">
        <f t="shared" si="26"/>
        <v>4495620.044373556</v>
      </c>
      <c r="AC105" s="148">
        <f t="shared" si="37"/>
        <v>47696</v>
      </c>
      <c r="AD105" s="124">
        <f t="shared" si="38"/>
        <v>92</v>
      </c>
      <c r="AE105" s="129">
        <f t="shared" si="35"/>
        <v>668449.83407244063</v>
      </c>
      <c r="AF105" s="149">
        <f t="shared" si="39"/>
        <v>1838.2370436992107</v>
      </c>
      <c r="AG105" s="149">
        <f t="shared" si="40"/>
        <v>4024.2814324046603</v>
      </c>
      <c r="AH105" s="149">
        <f t="shared" si="41"/>
        <v>5862.5184761038709</v>
      </c>
      <c r="AI105" s="129">
        <f t="shared" si="36"/>
        <v>664425.55264003598</v>
      </c>
    </row>
    <row r="106" spans="1:35" x14ac:dyDescent="0.35">
      <c r="A106" s="73">
        <f t="shared" si="27"/>
        <v>47727</v>
      </c>
      <c r="B106" s="74">
        <f t="shared" si="42"/>
        <v>93</v>
      </c>
      <c r="C106" s="70">
        <f t="shared" si="28"/>
        <v>5160045.5970135927</v>
      </c>
      <c r="D106" s="75">
        <f t="shared" si="29"/>
        <v>14190.125391787382</v>
      </c>
      <c r="E106" s="75">
        <f t="shared" si="30"/>
        <v>30049.972548875703</v>
      </c>
      <c r="F106" s="75">
        <f t="shared" si="31"/>
        <v>44240.097940663087</v>
      </c>
      <c r="G106" s="70">
        <f t="shared" si="23"/>
        <v>5129995.6244647168</v>
      </c>
      <c r="N106" s="148">
        <f t="shared" si="32"/>
        <v>47727</v>
      </c>
      <c r="O106" s="124">
        <f t="shared" si="43"/>
        <v>93</v>
      </c>
      <c r="P106" s="129">
        <f t="shared" si="33"/>
        <v>4495620.044373556</v>
      </c>
      <c r="Q106" s="149">
        <f t="shared" si="24"/>
        <v>12362.955122027282</v>
      </c>
      <c r="R106" s="149">
        <f t="shared" si="25"/>
        <v>26014.624342531926</v>
      </c>
      <c r="S106" s="149">
        <f t="shared" si="34"/>
        <v>38377.57946455921</v>
      </c>
      <c r="T106" s="129">
        <f t="shared" si="26"/>
        <v>4469605.4200310241</v>
      </c>
      <c r="AC106" s="148">
        <f t="shared" si="37"/>
        <v>47727</v>
      </c>
      <c r="AD106" s="124">
        <f t="shared" si="38"/>
        <v>93</v>
      </c>
      <c r="AE106" s="129">
        <f t="shared" si="35"/>
        <v>664425.55264003598</v>
      </c>
      <c r="AF106" s="149">
        <f t="shared" si="39"/>
        <v>1827.1702697600979</v>
      </c>
      <c r="AG106" s="149">
        <f t="shared" si="40"/>
        <v>4035.3482063437737</v>
      </c>
      <c r="AH106" s="149">
        <f t="shared" si="41"/>
        <v>5862.5184761038718</v>
      </c>
      <c r="AI106" s="129">
        <f t="shared" si="36"/>
        <v>660390.20443369215</v>
      </c>
    </row>
    <row r="107" spans="1:35" x14ac:dyDescent="0.35">
      <c r="A107" s="73">
        <f t="shared" si="27"/>
        <v>47757</v>
      </c>
      <c r="B107" s="74">
        <f t="shared" si="42"/>
        <v>94</v>
      </c>
      <c r="C107" s="70">
        <f t="shared" si="28"/>
        <v>5129995.6244647168</v>
      </c>
      <c r="D107" s="75">
        <f t="shared" si="29"/>
        <v>14107.487967277972</v>
      </c>
      <c r="E107" s="75">
        <f t="shared" si="30"/>
        <v>30132.609973385104</v>
      </c>
      <c r="F107" s="75">
        <f t="shared" si="31"/>
        <v>44240.097940663079</v>
      </c>
      <c r="G107" s="70">
        <f t="shared" si="23"/>
        <v>5099863.0144913318</v>
      </c>
      <c r="N107" s="148">
        <f t="shared" si="32"/>
        <v>47757</v>
      </c>
      <c r="O107" s="124">
        <f t="shared" si="43"/>
        <v>94</v>
      </c>
      <c r="P107" s="129">
        <f t="shared" si="33"/>
        <v>4469605.4200310241</v>
      </c>
      <c r="Q107" s="149">
        <f t="shared" si="24"/>
        <v>12291.414905085319</v>
      </c>
      <c r="R107" s="149">
        <f t="shared" si="25"/>
        <v>26086.164559473887</v>
      </c>
      <c r="S107" s="149">
        <f t="shared" si="34"/>
        <v>38377.57946455921</v>
      </c>
      <c r="T107" s="129">
        <f t="shared" si="26"/>
        <v>4443519.2554715499</v>
      </c>
      <c r="AC107" s="148">
        <f t="shared" si="37"/>
        <v>47757</v>
      </c>
      <c r="AD107" s="124">
        <f t="shared" si="38"/>
        <v>94</v>
      </c>
      <c r="AE107" s="129">
        <f t="shared" si="35"/>
        <v>660390.20443369215</v>
      </c>
      <c r="AF107" s="149">
        <f t="shared" si="39"/>
        <v>1816.0730621926523</v>
      </c>
      <c r="AG107" s="149">
        <f t="shared" si="40"/>
        <v>4046.4454139112186</v>
      </c>
      <c r="AH107" s="149">
        <f t="shared" si="41"/>
        <v>5862.5184761038709</v>
      </c>
      <c r="AI107" s="129">
        <f t="shared" si="36"/>
        <v>656343.7590197809</v>
      </c>
    </row>
    <row r="108" spans="1:35" x14ac:dyDescent="0.35">
      <c r="A108" s="73">
        <f t="shared" si="27"/>
        <v>47788</v>
      </c>
      <c r="B108" s="74">
        <f t="shared" si="42"/>
        <v>95</v>
      </c>
      <c r="C108" s="70">
        <f t="shared" si="28"/>
        <v>5099863.0144913318</v>
      </c>
      <c r="D108" s="75">
        <f t="shared" si="29"/>
        <v>14024.623289851164</v>
      </c>
      <c r="E108" s="75">
        <f t="shared" si="30"/>
        <v>30215.474650811921</v>
      </c>
      <c r="F108" s="75">
        <f t="shared" si="31"/>
        <v>44240.097940663087</v>
      </c>
      <c r="G108" s="70">
        <f t="shared" si="23"/>
        <v>5069647.5398405194</v>
      </c>
      <c r="N108" s="148">
        <f t="shared" si="32"/>
        <v>47788</v>
      </c>
      <c r="O108" s="124">
        <f t="shared" si="43"/>
        <v>95</v>
      </c>
      <c r="P108" s="129">
        <f t="shared" si="33"/>
        <v>4443519.2554715499</v>
      </c>
      <c r="Q108" s="149">
        <f t="shared" si="24"/>
        <v>12219.677952546766</v>
      </c>
      <c r="R108" s="149">
        <f t="shared" si="25"/>
        <v>26157.901512012442</v>
      </c>
      <c r="S108" s="149">
        <f t="shared" si="34"/>
        <v>38377.57946455921</v>
      </c>
      <c r="T108" s="129">
        <f t="shared" si="26"/>
        <v>4417361.3539595371</v>
      </c>
      <c r="AC108" s="148">
        <f t="shared" si="37"/>
        <v>47788</v>
      </c>
      <c r="AD108" s="124">
        <f t="shared" si="38"/>
        <v>95</v>
      </c>
      <c r="AE108" s="129">
        <f t="shared" si="35"/>
        <v>656343.7590197809</v>
      </c>
      <c r="AF108" s="149">
        <f t="shared" si="39"/>
        <v>1804.9453373043964</v>
      </c>
      <c r="AG108" s="149">
        <f t="shared" si="40"/>
        <v>4057.5731387994747</v>
      </c>
      <c r="AH108" s="149">
        <f t="shared" si="41"/>
        <v>5862.5184761038709</v>
      </c>
      <c r="AI108" s="129">
        <f t="shared" si="36"/>
        <v>652286.18588098139</v>
      </c>
    </row>
    <row r="109" spans="1:35" x14ac:dyDescent="0.35">
      <c r="A109" s="73">
        <f t="shared" si="27"/>
        <v>47818</v>
      </c>
      <c r="B109" s="74">
        <f t="shared" si="42"/>
        <v>96</v>
      </c>
      <c r="C109" s="70">
        <f t="shared" si="28"/>
        <v>5069647.5398405194</v>
      </c>
      <c r="D109" s="75">
        <f t="shared" si="29"/>
        <v>13941.530734561429</v>
      </c>
      <c r="E109" s="75">
        <f t="shared" si="30"/>
        <v>30298.567206101648</v>
      </c>
      <c r="F109" s="75">
        <f t="shared" si="31"/>
        <v>44240.097940663079</v>
      </c>
      <c r="G109" s="70">
        <f t="shared" si="23"/>
        <v>5039348.9726344179</v>
      </c>
      <c r="N109" s="148">
        <f t="shared" si="32"/>
        <v>47818</v>
      </c>
      <c r="O109" s="124">
        <f t="shared" si="43"/>
        <v>96</v>
      </c>
      <c r="P109" s="129">
        <f t="shared" si="33"/>
        <v>4417361.3539595371</v>
      </c>
      <c r="Q109" s="149">
        <f t="shared" si="24"/>
        <v>12147.74372338873</v>
      </c>
      <c r="R109" s="149">
        <f t="shared" si="25"/>
        <v>26229.835741170475</v>
      </c>
      <c r="S109" s="149">
        <f t="shared" si="34"/>
        <v>38377.579464559203</v>
      </c>
      <c r="T109" s="129">
        <f t="shared" si="26"/>
        <v>4391131.5182183664</v>
      </c>
      <c r="AC109" s="148">
        <f t="shared" si="37"/>
        <v>47818</v>
      </c>
      <c r="AD109" s="124">
        <f t="shared" si="38"/>
        <v>96</v>
      </c>
      <c r="AE109" s="129">
        <f t="shared" si="35"/>
        <v>652286.18588098139</v>
      </c>
      <c r="AF109" s="149">
        <f t="shared" si="39"/>
        <v>1793.7870111726979</v>
      </c>
      <c r="AG109" s="149">
        <f t="shared" si="40"/>
        <v>4068.7314649311725</v>
      </c>
      <c r="AH109" s="149">
        <f t="shared" si="41"/>
        <v>5862.5184761038709</v>
      </c>
      <c r="AI109" s="129">
        <f t="shared" si="36"/>
        <v>648217.45441605023</v>
      </c>
    </row>
    <row r="110" spans="1:35" x14ac:dyDescent="0.35">
      <c r="A110" s="73">
        <f t="shared" si="27"/>
        <v>47849</v>
      </c>
      <c r="B110" s="74">
        <f t="shared" si="42"/>
        <v>97</v>
      </c>
      <c r="C110" s="70">
        <f t="shared" si="28"/>
        <v>5039348.9726344179</v>
      </c>
      <c r="D110" s="75">
        <f t="shared" si="29"/>
        <v>13858.209674744649</v>
      </c>
      <c r="E110" s="75">
        <f t="shared" si="30"/>
        <v>30381.888265918427</v>
      </c>
      <c r="F110" s="75">
        <f t="shared" si="31"/>
        <v>44240.097940663079</v>
      </c>
      <c r="G110" s="70">
        <f t="shared" si="23"/>
        <v>5008967.0843684999</v>
      </c>
      <c r="N110" s="148">
        <f t="shared" si="32"/>
        <v>47849</v>
      </c>
      <c r="O110" s="124">
        <f t="shared" si="43"/>
        <v>97</v>
      </c>
      <c r="P110" s="129">
        <f t="shared" si="33"/>
        <v>4391131.5182183664</v>
      </c>
      <c r="Q110" s="149">
        <f t="shared" si="24"/>
        <v>12075.611675100512</v>
      </c>
      <c r="R110" s="149">
        <f t="shared" si="25"/>
        <v>26301.967789458697</v>
      </c>
      <c r="S110" s="149">
        <f t="shared" si="34"/>
        <v>38377.57946455921</v>
      </c>
      <c r="T110" s="129">
        <f t="shared" si="26"/>
        <v>4364829.5504289074</v>
      </c>
      <c r="AC110" s="148">
        <f t="shared" si="37"/>
        <v>47849</v>
      </c>
      <c r="AD110" s="124">
        <f t="shared" si="38"/>
        <v>97</v>
      </c>
      <c r="AE110" s="129">
        <f t="shared" si="35"/>
        <v>648217.45441605023</v>
      </c>
      <c r="AF110" s="149">
        <f t="shared" si="39"/>
        <v>1782.597999644137</v>
      </c>
      <c r="AG110" s="149">
        <f t="shared" si="40"/>
        <v>4079.9204764597334</v>
      </c>
      <c r="AH110" s="149">
        <f t="shared" si="41"/>
        <v>5862.5184761038709</v>
      </c>
      <c r="AI110" s="129">
        <f t="shared" si="36"/>
        <v>644137.53393959044</v>
      </c>
    </row>
    <row r="111" spans="1:35" x14ac:dyDescent="0.35">
      <c r="A111" s="73">
        <f t="shared" si="27"/>
        <v>47880</v>
      </c>
      <c r="B111" s="74">
        <f t="shared" si="42"/>
        <v>98</v>
      </c>
      <c r="C111" s="70">
        <f t="shared" si="28"/>
        <v>5008967.0843684999</v>
      </c>
      <c r="D111" s="75">
        <f t="shared" si="29"/>
        <v>13774.659482013374</v>
      </c>
      <c r="E111" s="75">
        <f t="shared" si="30"/>
        <v>30465.438458649704</v>
      </c>
      <c r="F111" s="75">
        <f t="shared" si="31"/>
        <v>44240.097940663079</v>
      </c>
      <c r="G111" s="70">
        <f t="shared" si="23"/>
        <v>4978501.6459098505</v>
      </c>
      <c r="N111" s="148">
        <f t="shared" si="32"/>
        <v>47880</v>
      </c>
      <c r="O111" s="124">
        <f t="shared" si="43"/>
        <v>98</v>
      </c>
      <c r="P111" s="129">
        <f t="shared" si="33"/>
        <v>4364829.5504289074</v>
      </c>
      <c r="Q111" s="149">
        <f t="shared" si="24"/>
        <v>12003.281263679502</v>
      </c>
      <c r="R111" s="149">
        <f t="shared" si="25"/>
        <v>26374.298200879708</v>
      </c>
      <c r="S111" s="149">
        <f t="shared" si="34"/>
        <v>38377.57946455921</v>
      </c>
      <c r="T111" s="129">
        <f t="shared" si="26"/>
        <v>4338455.2522280281</v>
      </c>
      <c r="AC111" s="148">
        <f t="shared" si="37"/>
        <v>47880</v>
      </c>
      <c r="AD111" s="124">
        <f t="shared" si="38"/>
        <v>98</v>
      </c>
      <c r="AE111" s="129">
        <f t="shared" si="35"/>
        <v>644137.53393959044</v>
      </c>
      <c r="AF111" s="149">
        <f t="shared" si="39"/>
        <v>1771.3782183338726</v>
      </c>
      <c r="AG111" s="149">
        <f t="shared" si="40"/>
        <v>4091.1402577699978</v>
      </c>
      <c r="AH111" s="149">
        <f t="shared" si="41"/>
        <v>5862.5184761038709</v>
      </c>
      <c r="AI111" s="129">
        <f t="shared" si="36"/>
        <v>640046.39368182048</v>
      </c>
    </row>
    <row r="112" spans="1:35" x14ac:dyDescent="0.35">
      <c r="A112" s="73">
        <f t="shared" si="27"/>
        <v>47908</v>
      </c>
      <c r="B112" s="74">
        <f t="shared" si="42"/>
        <v>99</v>
      </c>
      <c r="C112" s="70">
        <f t="shared" si="28"/>
        <v>4978501.6459098505</v>
      </c>
      <c r="D112" s="75">
        <f t="shared" si="29"/>
        <v>13690.879526252091</v>
      </c>
      <c r="E112" s="75">
        <f t="shared" si="30"/>
        <v>30549.218414410996</v>
      </c>
      <c r="F112" s="75">
        <f t="shared" si="31"/>
        <v>44240.097940663087</v>
      </c>
      <c r="G112" s="70">
        <f t="shared" si="23"/>
        <v>4947952.4274954395</v>
      </c>
      <c r="N112" s="148">
        <f t="shared" si="32"/>
        <v>47908</v>
      </c>
      <c r="O112" s="124">
        <f t="shared" si="43"/>
        <v>99</v>
      </c>
      <c r="P112" s="129">
        <f t="shared" si="33"/>
        <v>4338455.2522280281</v>
      </c>
      <c r="Q112" s="149">
        <f t="shared" si="24"/>
        <v>11930.751943627083</v>
      </c>
      <c r="R112" s="149">
        <f t="shared" si="25"/>
        <v>26446.827520932129</v>
      </c>
      <c r="S112" s="149">
        <f t="shared" si="34"/>
        <v>38377.57946455921</v>
      </c>
      <c r="T112" s="129">
        <f t="shared" si="26"/>
        <v>4312008.4247070961</v>
      </c>
      <c r="AC112" s="148">
        <f t="shared" si="37"/>
        <v>47908</v>
      </c>
      <c r="AD112" s="124">
        <f t="shared" si="38"/>
        <v>99</v>
      </c>
      <c r="AE112" s="129">
        <f t="shared" si="35"/>
        <v>640046.39368182048</v>
      </c>
      <c r="AF112" s="149">
        <f t="shared" si="39"/>
        <v>1760.1275826250055</v>
      </c>
      <c r="AG112" s="149">
        <f t="shared" si="40"/>
        <v>4102.390893478866</v>
      </c>
      <c r="AH112" s="149">
        <f t="shared" si="41"/>
        <v>5862.5184761038718</v>
      </c>
      <c r="AI112" s="129">
        <f t="shared" si="36"/>
        <v>635944.0027883416</v>
      </c>
    </row>
    <row r="113" spans="1:35" x14ac:dyDescent="0.35">
      <c r="A113" s="73">
        <f t="shared" si="27"/>
        <v>47939</v>
      </c>
      <c r="B113" s="74">
        <f t="shared" si="42"/>
        <v>100</v>
      </c>
      <c r="C113" s="70">
        <f t="shared" si="28"/>
        <v>4947952.4274954395</v>
      </c>
      <c r="D113" s="75">
        <f t="shared" si="29"/>
        <v>13606.869175612457</v>
      </c>
      <c r="E113" s="75">
        <f t="shared" si="30"/>
        <v>30633.228765050626</v>
      </c>
      <c r="F113" s="75">
        <f t="shared" si="31"/>
        <v>44240.097940663079</v>
      </c>
      <c r="G113" s="70">
        <f t="shared" si="23"/>
        <v>4917319.1987303887</v>
      </c>
      <c r="N113" s="148">
        <f t="shared" si="32"/>
        <v>47939</v>
      </c>
      <c r="O113" s="124">
        <f t="shared" si="43"/>
        <v>100</v>
      </c>
      <c r="P113" s="129">
        <f t="shared" si="33"/>
        <v>4312008.4247070961</v>
      </c>
      <c r="Q113" s="149">
        <f t="shared" si="24"/>
        <v>11858.023167944521</v>
      </c>
      <c r="R113" s="149">
        <f t="shared" si="25"/>
        <v>26519.55629661469</v>
      </c>
      <c r="S113" s="149">
        <f t="shared" si="34"/>
        <v>38377.57946455921</v>
      </c>
      <c r="T113" s="129">
        <f t="shared" si="26"/>
        <v>4285488.8684104811</v>
      </c>
      <c r="AC113" s="148">
        <f t="shared" si="37"/>
        <v>47939</v>
      </c>
      <c r="AD113" s="124">
        <f t="shared" si="38"/>
        <v>100</v>
      </c>
      <c r="AE113" s="129">
        <f t="shared" si="35"/>
        <v>635944.0027883416</v>
      </c>
      <c r="AF113" s="149">
        <f t="shared" si="39"/>
        <v>1748.8460076679387</v>
      </c>
      <c r="AG113" s="149">
        <f t="shared" si="40"/>
        <v>4113.6724684359324</v>
      </c>
      <c r="AH113" s="149">
        <f t="shared" si="41"/>
        <v>5862.5184761038709</v>
      </c>
      <c r="AI113" s="129">
        <f t="shared" si="36"/>
        <v>631830.33031990565</v>
      </c>
    </row>
    <row r="114" spans="1:35" x14ac:dyDescent="0.35">
      <c r="A114" s="73">
        <f t="shared" si="27"/>
        <v>47969</v>
      </c>
      <c r="B114" s="74">
        <f t="shared" si="42"/>
        <v>101</v>
      </c>
      <c r="C114" s="70">
        <f t="shared" si="28"/>
        <v>4917319.1987303887</v>
      </c>
      <c r="D114" s="75">
        <f t="shared" si="29"/>
        <v>13522.62779650857</v>
      </c>
      <c r="E114" s="75">
        <f t="shared" si="30"/>
        <v>30717.470144154511</v>
      </c>
      <c r="F114" s="75">
        <f t="shared" si="31"/>
        <v>44240.097940663079</v>
      </c>
      <c r="G114" s="70">
        <f t="shared" si="23"/>
        <v>4886601.7285862342</v>
      </c>
      <c r="N114" s="148">
        <f t="shared" si="32"/>
        <v>47969</v>
      </c>
      <c r="O114" s="124">
        <f t="shared" si="43"/>
        <v>101</v>
      </c>
      <c r="P114" s="129">
        <f t="shared" si="33"/>
        <v>4285488.8684104811</v>
      </c>
      <c r="Q114" s="149">
        <f t="shared" si="24"/>
        <v>11785.094388128829</v>
      </c>
      <c r="R114" s="149">
        <f t="shared" si="25"/>
        <v>26592.485076430381</v>
      </c>
      <c r="S114" s="149">
        <f t="shared" si="34"/>
        <v>38377.57946455921</v>
      </c>
      <c r="T114" s="129">
        <f t="shared" si="26"/>
        <v>4258896.3833340509</v>
      </c>
      <c r="AC114" s="148">
        <f t="shared" si="37"/>
        <v>47969</v>
      </c>
      <c r="AD114" s="124">
        <f t="shared" si="38"/>
        <v>101</v>
      </c>
      <c r="AE114" s="129">
        <f t="shared" si="35"/>
        <v>631830.33031990565</v>
      </c>
      <c r="AF114" s="149">
        <f t="shared" si="39"/>
        <v>1737.5334083797397</v>
      </c>
      <c r="AG114" s="149">
        <f t="shared" si="40"/>
        <v>4124.9850677241311</v>
      </c>
      <c r="AH114" s="149">
        <f t="shared" si="41"/>
        <v>5862.5184761038709</v>
      </c>
      <c r="AI114" s="129">
        <f t="shared" si="36"/>
        <v>627705.34525218152</v>
      </c>
    </row>
    <row r="115" spans="1:35" x14ac:dyDescent="0.35">
      <c r="A115" s="73">
        <f t="shared" si="27"/>
        <v>48000</v>
      </c>
      <c r="B115" s="74">
        <f t="shared" si="42"/>
        <v>102</v>
      </c>
      <c r="C115" s="70">
        <f t="shared" si="28"/>
        <v>4886601.7285862342</v>
      </c>
      <c r="D115" s="75">
        <f t="shared" si="29"/>
        <v>13438.154753612143</v>
      </c>
      <c r="E115" s="75">
        <f t="shared" si="30"/>
        <v>30801.943187050936</v>
      </c>
      <c r="F115" s="75">
        <f t="shared" si="31"/>
        <v>44240.097940663079</v>
      </c>
      <c r="G115" s="70">
        <f t="shared" si="23"/>
        <v>4855799.7853991836</v>
      </c>
      <c r="N115" s="148">
        <f t="shared" si="32"/>
        <v>48000</v>
      </c>
      <c r="O115" s="124">
        <f t="shared" si="43"/>
        <v>102</v>
      </c>
      <c r="P115" s="129">
        <f t="shared" si="33"/>
        <v>4258896.3833340509</v>
      </c>
      <c r="Q115" s="149">
        <f t="shared" si="24"/>
        <v>11711.965054168646</v>
      </c>
      <c r="R115" s="149">
        <f t="shared" si="25"/>
        <v>26665.614410390561</v>
      </c>
      <c r="S115" s="149">
        <f t="shared" si="34"/>
        <v>38377.57946455921</v>
      </c>
      <c r="T115" s="129">
        <f t="shared" si="26"/>
        <v>4232230.7689236607</v>
      </c>
      <c r="AC115" s="148">
        <f t="shared" si="37"/>
        <v>48000</v>
      </c>
      <c r="AD115" s="124">
        <f t="shared" si="38"/>
        <v>102</v>
      </c>
      <c r="AE115" s="129">
        <f t="shared" si="35"/>
        <v>627705.34525218152</v>
      </c>
      <c r="AF115" s="149">
        <f t="shared" si="39"/>
        <v>1726.1896994434983</v>
      </c>
      <c r="AG115" s="149">
        <f t="shared" si="40"/>
        <v>4136.3287766603726</v>
      </c>
      <c r="AH115" s="149">
        <f t="shared" si="41"/>
        <v>5862.5184761038709</v>
      </c>
      <c r="AI115" s="129">
        <f t="shared" si="36"/>
        <v>623569.01647552114</v>
      </c>
    </row>
    <row r="116" spans="1:35" x14ac:dyDescent="0.35">
      <c r="A116" s="73">
        <f t="shared" si="27"/>
        <v>48030</v>
      </c>
      <c r="B116" s="74">
        <f t="shared" si="42"/>
        <v>103</v>
      </c>
      <c r="C116" s="70">
        <f t="shared" si="28"/>
        <v>4855799.7853991836</v>
      </c>
      <c r="D116" s="75">
        <f t="shared" si="29"/>
        <v>13353.449409847752</v>
      </c>
      <c r="E116" s="75">
        <f t="shared" si="30"/>
        <v>30886.648530815328</v>
      </c>
      <c r="F116" s="75">
        <f t="shared" si="31"/>
        <v>44240.097940663079</v>
      </c>
      <c r="G116" s="70">
        <f t="shared" si="23"/>
        <v>4824913.1368683679</v>
      </c>
      <c r="N116" s="148">
        <f t="shared" si="32"/>
        <v>48030</v>
      </c>
      <c r="O116" s="124">
        <f t="shared" si="43"/>
        <v>103</v>
      </c>
      <c r="P116" s="129">
        <f t="shared" si="33"/>
        <v>4232230.7689236607</v>
      </c>
      <c r="Q116" s="149">
        <f t="shared" si="24"/>
        <v>11638.634614540071</v>
      </c>
      <c r="R116" s="149">
        <f t="shared" si="25"/>
        <v>26738.944850019136</v>
      </c>
      <c r="S116" s="149">
        <f t="shared" si="34"/>
        <v>38377.57946455921</v>
      </c>
      <c r="T116" s="129">
        <f t="shared" si="26"/>
        <v>4205491.8240736416</v>
      </c>
      <c r="AC116" s="148">
        <f t="shared" si="37"/>
        <v>48030</v>
      </c>
      <c r="AD116" s="124">
        <f t="shared" si="38"/>
        <v>103</v>
      </c>
      <c r="AE116" s="129">
        <f t="shared" si="35"/>
        <v>623569.01647552114</v>
      </c>
      <c r="AF116" s="149">
        <f t="shared" si="39"/>
        <v>1714.8147953076821</v>
      </c>
      <c r="AG116" s="149">
        <f t="shared" si="40"/>
        <v>4147.7036807961886</v>
      </c>
      <c r="AH116" s="149">
        <f t="shared" si="41"/>
        <v>5862.5184761038709</v>
      </c>
      <c r="AI116" s="129">
        <f t="shared" si="36"/>
        <v>619421.31279472494</v>
      </c>
    </row>
    <row r="117" spans="1:35" x14ac:dyDescent="0.35">
      <c r="A117" s="73">
        <f t="shared" si="27"/>
        <v>48061</v>
      </c>
      <c r="B117" s="74">
        <f t="shared" si="42"/>
        <v>104</v>
      </c>
      <c r="C117" s="70">
        <f t="shared" si="28"/>
        <v>4824913.1368683679</v>
      </c>
      <c r="D117" s="75">
        <f t="shared" si="29"/>
        <v>13268.511126388014</v>
      </c>
      <c r="E117" s="75">
        <f t="shared" si="30"/>
        <v>30971.586814275066</v>
      </c>
      <c r="F117" s="75">
        <f t="shared" si="31"/>
        <v>44240.097940663079</v>
      </c>
      <c r="G117" s="70">
        <f t="shared" si="23"/>
        <v>4793941.5500540929</v>
      </c>
      <c r="N117" s="148">
        <f t="shared" si="32"/>
        <v>48061</v>
      </c>
      <c r="O117" s="124">
        <f t="shared" si="43"/>
        <v>104</v>
      </c>
      <c r="P117" s="129">
        <f t="shared" si="33"/>
        <v>4205491.8240736416</v>
      </c>
      <c r="Q117" s="149">
        <f t="shared" si="24"/>
        <v>11565.10251620252</v>
      </c>
      <c r="R117" s="149">
        <f t="shared" si="25"/>
        <v>26812.476948356689</v>
      </c>
      <c r="S117" s="149">
        <f t="shared" si="34"/>
        <v>38377.57946455921</v>
      </c>
      <c r="T117" s="129">
        <f t="shared" si="26"/>
        <v>4178679.3471252848</v>
      </c>
      <c r="AC117" s="148">
        <f t="shared" si="37"/>
        <v>48061</v>
      </c>
      <c r="AD117" s="124">
        <f t="shared" si="38"/>
        <v>104</v>
      </c>
      <c r="AE117" s="129">
        <f t="shared" si="35"/>
        <v>619421.31279472494</v>
      </c>
      <c r="AF117" s="149">
        <f t="shared" si="39"/>
        <v>1703.4086101854928</v>
      </c>
      <c r="AG117" s="149">
        <f t="shared" si="40"/>
        <v>4159.1098659183781</v>
      </c>
      <c r="AH117" s="149">
        <f t="shared" si="41"/>
        <v>5862.5184761038709</v>
      </c>
      <c r="AI117" s="129">
        <f t="shared" si="36"/>
        <v>615262.20292880654</v>
      </c>
    </row>
    <row r="118" spans="1:35" x14ac:dyDescent="0.35">
      <c r="A118" s="73">
        <f t="shared" si="27"/>
        <v>48092</v>
      </c>
      <c r="B118" s="74">
        <f t="shared" si="42"/>
        <v>105</v>
      </c>
      <c r="C118" s="70">
        <f t="shared" si="28"/>
        <v>4793941.5500540929</v>
      </c>
      <c r="D118" s="75">
        <f t="shared" si="29"/>
        <v>13183.339262648757</v>
      </c>
      <c r="E118" s="75">
        <f t="shared" si="30"/>
        <v>31056.758678014325</v>
      </c>
      <c r="F118" s="75">
        <f t="shared" si="31"/>
        <v>44240.097940663079</v>
      </c>
      <c r="G118" s="70">
        <f t="shared" si="23"/>
        <v>4762884.7913760785</v>
      </c>
      <c r="N118" s="148">
        <f t="shared" si="32"/>
        <v>48092</v>
      </c>
      <c r="O118" s="124">
        <f t="shared" si="43"/>
        <v>105</v>
      </c>
      <c r="P118" s="129">
        <f t="shared" si="33"/>
        <v>4178679.3471252848</v>
      </c>
      <c r="Q118" s="149">
        <f t="shared" si="24"/>
        <v>11491.368204594539</v>
      </c>
      <c r="R118" s="149">
        <f t="shared" si="25"/>
        <v>26886.211259964672</v>
      </c>
      <c r="S118" s="149">
        <f t="shared" si="34"/>
        <v>38377.57946455921</v>
      </c>
      <c r="T118" s="129">
        <f t="shared" si="26"/>
        <v>4151793.13586532</v>
      </c>
      <c r="AC118" s="148">
        <f t="shared" si="37"/>
        <v>48092</v>
      </c>
      <c r="AD118" s="124">
        <f t="shared" si="38"/>
        <v>105</v>
      </c>
      <c r="AE118" s="129">
        <f t="shared" si="35"/>
        <v>615262.20292880654</v>
      </c>
      <c r="AF118" s="149">
        <f t="shared" si="39"/>
        <v>1691.9710580542176</v>
      </c>
      <c r="AG118" s="149">
        <f t="shared" si="40"/>
        <v>4170.547418049654</v>
      </c>
      <c r="AH118" s="149">
        <f t="shared" si="41"/>
        <v>5862.5184761038718</v>
      </c>
      <c r="AI118" s="129">
        <f t="shared" si="36"/>
        <v>611091.65551075689</v>
      </c>
    </row>
    <row r="119" spans="1:35" x14ac:dyDescent="0.35">
      <c r="A119" s="73">
        <f t="shared" si="27"/>
        <v>48122</v>
      </c>
      <c r="B119" s="74">
        <f t="shared" si="42"/>
        <v>106</v>
      </c>
      <c r="C119" s="70">
        <f t="shared" si="28"/>
        <v>4762884.7913760785</v>
      </c>
      <c r="D119" s="75">
        <f t="shared" si="29"/>
        <v>13097.933176284214</v>
      </c>
      <c r="E119" s="75">
        <f t="shared" si="30"/>
        <v>31142.164764378864</v>
      </c>
      <c r="F119" s="75">
        <f t="shared" si="31"/>
        <v>44240.097940663079</v>
      </c>
      <c r="G119" s="70">
        <f t="shared" si="23"/>
        <v>4731742.6266116994</v>
      </c>
      <c r="N119" s="148">
        <f t="shared" si="32"/>
        <v>48122</v>
      </c>
      <c r="O119" s="124">
        <f t="shared" si="43"/>
        <v>106</v>
      </c>
      <c r="P119" s="129">
        <f t="shared" si="33"/>
        <v>4151793.13586532</v>
      </c>
      <c r="Q119" s="149">
        <f t="shared" si="24"/>
        <v>11417.431123629634</v>
      </c>
      <c r="R119" s="149">
        <f t="shared" si="25"/>
        <v>26960.148340929576</v>
      </c>
      <c r="S119" s="149">
        <f t="shared" si="34"/>
        <v>38377.57946455921</v>
      </c>
      <c r="T119" s="129">
        <f t="shared" si="26"/>
        <v>4124832.9875243902</v>
      </c>
      <c r="AC119" s="148">
        <f t="shared" si="37"/>
        <v>48122</v>
      </c>
      <c r="AD119" s="124">
        <f t="shared" si="38"/>
        <v>106</v>
      </c>
      <c r="AE119" s="129">
        <f t="shared" si="35"/>
        <v>611091.65551075689</v>
      </c>
      <c r="AF119" s="149">
        <f t="shared" si="39"/>
        <v>1680.5020526545807</v>
      </c>
      <c r="AG119" s="149">
        <f t="shared" si="40"/>
        <v>4182.0164234492895</v>
      </c>
      <c r="AH119" s="149">
        <f t="shared" si="41"/>
        <v>5862.5184761038699</v>
      </c>
      <c r="AI119" s="129">
        <f t="shared" si="36"/>
        <v>606909.63908730762</v>
      </c>
    </row>
    <row r="120" spans="1:35" x14ac:dyDescent="0.35">
      <c r="A120" s="73">
        <f t="shared" si="27"/>
        <v>48153</v>
      </c>
      <c r="B120" s="74">
        <f t="shared" si="42"/>
        <v>107</v>
      </c>
      <c r="C120" s="70">
        <f t="shared" si="28"/>
        <v>4731742.6266116994</v>
      </c>
      <c r="D120" s="75">
        <f t="shared" si="29"/>
        <v>13012.292223182172</v>
      </c>
      <c r="E120" s="75">
        <f t="shared" si="30"/>
        <v>31227.805717480907</v>
      </c>
      <c r="F120" s="75">
        <f t="shared" si="31"/>
        <v>44240.097940663079</v>
      </c>
      <c r="G120" s="70">
        <f t="shared" si="23"/>
        <v>4700514.820894218</v>
      </c>
      <c r="N120" s="148">
        <f t="shared" si="32"/>
        <v>48153</v>
      </c>
      <c r="O120" s="124">
        <f t="shared" si="43"/>
        <v>107</v>
      </c>
      <c r="P120" s="129">
        <f t="shared" si="33"/>
        <v>4124832.9875243902</v>
      </c>
      <c r="Q120" s="149">
        <f t="shared" si="24"/>
        <v>11343.290715692077</v>
      </c>
      <c r="R120" s="149">
        <f t="shared" si="25"/>
        <v>27034.288748867126</v>
      </c>
      <c r="S120" s="149">
        <f t="shared" si="34"/>
        <v>38377.579464559203</v>
      </c>
      <c r="T120" s="129">
        <f t="shared" si="26"/>
        <v>4097798.6987755229</v>
      </c>
      <c r="AC120" s="148">
        <f t="shared" si="37"/>
        <v>48153</v>
      </c>
      <c r="AD120" s="124">
        <f t="shared" si="38"/>
        <v>107</v>
      </c>
      <c r="AE120" s="129">
        <f t="shared" si="35"/>
        <v>606909.63908730762</v>
      </c>
      <c r="AF120" s="149">
        <f t="shared" si="39"/>
        <v>1669.001507490095</v>
      </c>
      <c r="AG120" s="149">
        <f t="shared" si="40"/>
        <v>4193.516968613776</v>
      </c>
      <c r="AH120" s="149">
        <f t="shared" si="41"/>
        <v>5862.5184761038709</v>
      </c>
      <c r="AI120" s="129">
        <f t="shared" si="36"/>
        <v>602716.12211869389</v>
      </c>
    </row>
    <row r="121" spans="1:35" x14ac:dyDescent="0.35">
      <c r="A121" s="73">
        <f t="shared" si="27"/>
        <v>48183</v>
      </c>
      <c r="B121" s="74">
        <f t="shared" si="42"/>
        <v>108</v>
      </c>
      <c r="C121" s="70">
        <f t="shared" si="28"/>
        <v>4700514.820894218</v>
      </c>
      <c r="D121" s="75">
        <f t="shared" si="29"/>
        <v>12926.415757459101</v>
      </c>
      <c r="E121" s="75">
        <f t="shared" si="30"/>
        <v>31313.682183203975</v>
      </c>
      <c r="F121" s="75">
        <f t="shared" si="31"/>
        <v>44240.097940663079</v>
      </c>
      <c r="G121" s="70">
        <f t="shared" si="23"/>
        <v>4669201.1387110138</v>
      </c>
      <c r="N121" s="148">
        <f t="shared" si="32"/>
        <v>48183</v>
      </c>
      <c r="O121" s="124">
        <f t="shared" si="43"/>
        <v>108</v>
      </c>
      <c r="P121" s="129">
        <f t="shared" si="33"/>
        <v>4097798.6987755229</v>
      </c>
      <c r="Q121" s="149">
        <f t="shared" si="24"/>
        <v>11268.946421632694</v>
      </c>
      <c r="R121" s="149">
        <f t="shared" si="25"/>
        <v>27108.633042926511</v>
      </c>
      <c r="S121" s="149">
        <f t="shared" si="34"/>
        <v>38377.579464559203</v>
      </c>
      <c r="T121" s="129">
        <f t="shared" si="26"/>
        <v>4070690.0657325964</v>
      </c>
      <c r="AC121" s="148">
        <f t="shared" si="37"/>
        <v>48183</v>
      </c>
      <c r="AD121" s="124">
        <f t="shared" si="38"/>
        <v>108</v>
      </c>
      <c r="AE121" s="129">
        <f t="shared" si="35"/>
        <v>602716.12211869389</v>
      </c>
      <c r="AF121" s="149">
        <f t="shared" si="39"/>
        <v>1657.4693358264074</v>
      </c>
      <c r="AG121" s="149">
        <f t="shared" si="40"/>
        <v>4205.0491402774633</v>
      </c>
      <c r="AH121" s="149">
        <f t="shared" si="41"/>
        <v>5862.5184761038709</v>
      </c>
      <c r="AI121" s="129">
        <f t="shared" si="36"/>
        <v>598511.07297841646</v>
      </c>
    </row>
    <row r="122" spans="1:35" x14ac:dyDescent="0.35">
      <c r="A122" s="73">
        <f t="shared" si="27"/>
        <v>48214</v>
      </c>
      <c r="B122" s="74">
        <f t="shared" si="42"/>
        <v>109</v>
      </c>
      <c r="C122" s="70">
        <f t="shared" si="28"/>
        <v>4669201.1387110138</v>
      </c>
      <c r="D122" s="75">
        <f t="shared" si="29"/>
        <v>12840.303131455292</v>
      </c>
      <c r="E122" s="75">
        <f t="shared" si="30"/>
        <v>31399.79480920779</v>
      </c>
      <c r="F122" s="75">
        <f t="shared" si="31"/>
        <v>44240.097940663079</v>
      </c>
      <c r="G122" s="70">
        <f t="shared" si="23"/>
        <v>4637801.3439018056</v>
      </c>
      <c r="N122" s="148">
        <f t="shared" si="32"/>
        <v>48214</v>
      </c>
      <c r="O122" s="124">
        <f t="shared" si="43"/>
        <v>109</v>
      </c>
      <c r="P122" s="129">
        <f t="shared" si="33"/>
        <v>4070690.0657325964</v>
      </c>
      <c r="Q122" s="149">
        <f t="shared" si="24"/>
        <v>11194.397680764649</v>
      </c>
      <c r="R122" s="149">
        <f t="shared" si="25"/>
        <v>27183.181783794564</v>
      </c>
      <c r="S122" s="149">
        <f t="shared" si="34"/>
        <v>38377.57946455921</v>
      </c>
      <c r="T122" s="129">
        <f t="shared" si="26"/>
        <v>4043506.883948802</v>
      </c>
      <c r="AC122" s="148">
        <f t="shared" si="37"/>
        <v>48214</v>
      </c>
      <c r="AD122" s="124">
        <f t="shared" si="38"/>
        <v>109</v>
      </c>
      <c r="AE122" s="129">
        <f t="shared" si="35"/>
        <v>598511.07297841646</v>
      </c>
      <c r="AF122" s="149">
        <f t="shared" si="39"/>
        <v>1645.9054506906446</v>
      </c>
      <c r="AG122" s="149">
        <f t="shared" si="40"/>
        <v>4216.6130254132268</v>
      </c>
      <c r="AH122" s="149">
        <f t="shared" si="41"/>
        <v>5862.5184761038709</v>
      </c>
      <c r="AI122" s="129">
        <f t="shared" si="36"/>
        <v>594294.45995300321</v>
      </c>
    </row>
    <row r="123" spans="1:35" x14ac:dyDescent="0.35">
      <c r="A123" s="73">
        <f t="shared" si="27"/>
        <v>48245</v>
      </c>
      <c r="B123" s="74">
        <f t="shared" si="42"/>
        <v>110</v>
      </c>
      <c r="C123" s="70">
        <f t="shared" si="28"/>
        <v>4637801.3439018056</v>
      </c>
      <c r="D123" s="75">
        <f t="shared" si="29"/>
        <v>12753.953695729966</v>
      </c>
      <c r="E123" s="75">
        <f t="shared" si="30"/>
        <v>31486.144244933112</v>
      </c>
      <c r="F123" s="75">
        <f t="shared" si="31"/>
        <v>44240.097940663079</v>
      </c>
      <c r="G123" s="70">
        <f t="shared" si="23"/>
        <v>4606315.1996568721</v>
      </c>
      <c r="N123" s="148">
        <f t="shared" si="32"/>
        <v>48245</v>
      </c>
      <c r="O123" s="124">
        <f t="shared" si="43"/>
        <v>110</v>
      </c>
      <c r="P123" s="129">
        <f t="shared" si="33"/>
        <v>4043506.883948802</v>
      </c>
      <c r="Q123" s="149">
        <f t="shared" si="24"/>
        <v>11119.643930859209</v>
      </c>
      <c r="R123" s="149">
        <f t="shared" si="25"/>
        <v>27257.935533699998</v>
      </c>
      <c r="S123" s="149">
        <f t="shared" si="34"/>
        <v>38377.57946455921</v>
      </c>
      <c r="T123" s="129">
        <f t="shared" si="26"/>
        <v>4016248.948415102</v>
      </c>
      <c r="AC123" s="148">
        <f t="shared" si="37"/>
        <v>48245</v>
      </c>
      <c r="AD123" s="124">
        <f t="shared" si="38"/>
        <v>110</v>
      </c>
      <c r="AE123" s="129">
        <f t="shared" si="35"/>
        <v>594294.45995300321</v>
      </c>
      <c r="AF123" s="149">
        <f t="shared" si="39"/>
        <v>1634.3097648707578</v>
      </c>
      <c r="AG123" s="149">
        <f t="shared" si="40"/>
        <v>4228.2087112331128</v>
      </c>
      <c r="AH123" s="149">
        <f t="shared" si="41"/>
        <v>5862.5184761038709</v>
      </c>
      <c r="AI123" s="129">
        <f t="shared" si="36"/>
        <v>590066.25124177011</v>
      </c>
    </row>
    <row r="124" spans="1:35" x14ac:dyDescent="0.35">
      <c r="A124" s="73">
        <f t="shared" si="27"/>
        <v>48274</v>
      </c>
      <c r="B124" s="74">
        <f t="shared" si="42"/>
        <v>111</v>
      </c>
      <c r="C124" s="70">
        <f t="shared" si="28"/>
        <v>4606315.1996568721</v>
      </c>
      <c r="D124" s="75">
        <f t="shared" si="29"/>
        <v>12667.366799056403</v>
      </c>
      <c r="E124" s="75">
        <f t="shared" si="30"/>
        <v>31572.731141606677</v>
      </c>
      <c r="F124" s="75">
        <f t="shared" si="31"/>
        <v>44240.097940663079</v>
      </c>
      <c r="G124" s="70">
        <f t="shared" si="23"/>
        <v>4574742.4685152657</v>
      </c>
      <c r="N124" s="148">
        <f t="shared" si="32"/>
        <v>48274</v>
      </c>
      <c r="O124" s="124">
        <f t="shared" si="43"/>
        <v>111</v>
      </c>
      <c r="P124" s="129">
        <f t="shared" si="33"/>
        <v>4016248.948415102</v>
      </c>
      <c r="Q124" s="149">
        <f t="shared" si="24"/>
        <v>11044.684608141535</v>
      </c>
      <c r="R124" s="149">
        <f t="shared" si="25"/>
        <v>27332.894856417672</v>
      </c>
      <c r="S124" s="149">
        <f t="shared" si="34"/>
        <v>38377.57946455921</v>
      </c>
      <c r="T124" s="129">
        <f t="shared" si="26"/>
        <v>3988916.0535586844</v>
      </c>
      <c r="AC124" s="148">
        <f t="shared" si="37"/>
        <v>48274</v>
      </c>
      <c r="AD124" s="124">
        <f t="shared" si="38"/>
        <v>111</v>
      </c>
      <c r="AE124" s="129">
        <f t="shared" si="35"/>
        <v>590066.25124177011</v>
      </c>
      <c r="AF124" s="149">
        <f t="shared" si="39"/>
        <v>1622.6821909148666</v>
      </c>
      <c r="AG124" s="149">
        <f t="shared" si="40"/>
        <v>4239.8362851890042</v>
      </c>
      <c r="AH124" s="149">
        <f t="shared" si="41"/>
        <v>5862.5184761038709</v>
      </c>
      <c r="AI124" s="129">
        <f t="shared" si="36"/>
        <v>585826.41495658108</v>
      </c>
    </row>
    <row r="125" spans="1:35" x14ac:dyDescent="0.35">
      <c r="A125" s="73">
        <f t="shared" si="27"/>
        <v>48305</v>
      </c>
      <c r="B125" s="74">
        <f t="shared" si="42"/>
        <v>112</v>
      </c>
      <c r="C125" s="70">
        <f t="shared" si="28"/>
        <v>4574742.4685152657</v>
      </c>
      <c r="D125" s="75">
        <f t="shared" si="29"/>
        <v>12580.541788416987</v>
      </c>
      <c r="E125" s="75">
        <f t="shared" si="30"/>
        <v>31659.556152246096</v>
      </c>
      <c r="F125" s="75">
        <f t="shared" si="31"/>
        <v>44240.097940663079</v>
      </c>
      <c r="G125" s="70">
        <f t="shared" si="23"/>
        <v>4543082.9123630198</v>
      </c>
      <c r="N125" s="148">
        <f t="shared" si="32"/>
        <v>48305</v>
      </c>
      <c r="O125" s="124">
        <f t="shared" si="43"/>
        <v>112</v>
      </c>
      <c r="P125" s="129">
        <f t="shared" si="33"/>
        <v>3988916.0535586844</v>
      </c>
      <c r="Q125" s="149">
        <f t="shared" si="24"/>
        <v>10969.519147286388</v>
      </c>
      <c r="R125" s="149">
        <f t="shared" si="25"/>
        <v>27408.060317272822</v>
      </c>
      <c r="S125" s="149">
        <f t="shared" si="34"/>
        <v>38377.57946455921</v>
      </c>
      <c r="T125" s="129">
        <f t="shared" si="26"/>
        <v>3961507.9932414116</v>
      </c>
      <c r="AC125" s="148">
        <f t="shared" si="37"/>
        <v>48305</v>
      </c>
      <c r="AD125" s="124">
        <f t="shared" si="38"/>
        <v>112</v>
      </c>
      <c r="AE125" s="129">
        <f t="shared" si="35"/>
        <v>585826.41495658108</v>
      </c>
      <c r="AF125" s="149">
        <f t="shared" si="39"/>
        <v>1611.0226411305971</v>
      </c>
      <c r="AG125" s="149">
        <f t="shared" si="40"/>
        <v>4251.4958349732733</v>
      </c>
      <c r="AH125" s="149">
        <f t="shared" si="41"/>
        <v>5862.5184761038709</v>
      </c>
      <c r="AI125" s="129">
        <f t="shared" si="36"/>
        <v>581574.91912160779</v>
      </c>
    </row>
    <row r="126" spans="1:35" x14ac:dyDescent="0.35">
      <c r="A126" s="73">
        <f t="shared" si="27"/>
        <v>48335</v>
      </c>
      <c r="B126" s="74">
        <f t="shared" si="42"/>
        <v>113</v>
      </c>
      <c r="C126" s="70">
        <f t="shared" si="28"/>
        <v>4543082.9123630198</v>
      </c>
      <c r="D126" s="75">
        <f t="shared" si="29"/>
        <v>12493.478008998309</v>
      </c>
      <c r="E126" s="75">
        <f t="shared" si="30"/>
        <v>31746.619931664776</v>
      </c>
      <c r="F126" s="75">
        <f t="shared" si="31"/>
        <v>44240.097940663087</v>
      </c>
      <c r="G126" s="70">
        <f t="shared" si="23"/>
        <v>4511336.2924313555</v>
      </c>
      <c r="N126" s="148">
        <f t="shared" si="32"/>
        <v>48335</v>
      </c>
      <c r="O126" s="124">
        <f t="shared" si="43"/>
        <v>113</v>
      </c>
      <c r="P126" s="129">
        <f t="shared" si="33"/>
        <v>3961507.9932414116</v>
      </c>
      <c r="Q126" s="149">
        <f t="shared" si="24"/>
        <v>10894.146981413885</v>
      </c>
      <c r="R126" s="149">
        <f t="shared" si="25"/>
        <v>27483.43248314532</v>
      </c>
      <c r="S126" s="149">
        <f t="shared" si="34"/>
        <v>38377.579464559203</v>
      </c>
      <c r="T126" s="129">
        <f t="shared" si="26"/>
        <v>3934024.5607582661</v>
      </c>
      <c r="AC126" s="148">
        <f t="shared" si="37"/>
        <v>48335</v>
      </c>
      <c r="AD126" s="124">
        <f t="shared" si="38"/>
        <v>113</v>
      </c>
      <c r="AE126" s="129">
        <f t="shared" si="35"/>
        <v>581574.91912160779</v>
      </c>
      <c r="AF126" s="149">
        <f t="shared" si="39"/>
        <v>1599.3310275844206</v>
      </c>
      <c r="AG126" s="149">
        <f t="shared" si="40"/>
        <v>4263.1874485194503</v>
      </c>
      <c r="AH126" s="149">
        <f t="shared" si="41"/>
        <v>5862.5184761038709</v>
      </c>
      <c r="AI126" s="129">
        <f t="shared" si="36"/>
        <v>577311.73167308839</v>
      </c>
    </row>
    <row r="127" spans="1:35" x14ac:dyDescent="0.35">
      <c r="A127" s="73">
        <f t="shared" si="27"/>
        <v>48366</v>
      </c>
      <c r="B127" s="74">
        <f t="shared" si="42"/>
        <v>114</v>
      </c>
      <c r="C127" s="70">
        <f t="shared" si="28"/>
        <v>4511336.2924313555</v>
      </c>
      <c r="D127" s="75">
        <f t="shared" si="29"/>
        <v>12406.174804186232</v>
      </c>
      <c r="E127" s="75">
        <f t="shared" si="30"/>
        <v>31833.923136476853</v>
      </c>
      <c r="F127" s="75">
        <f t="shared" si="31"/>
        <v>44240.097940663087</v>
      </c>
      <c r="G127" s="70">
        <f t="shared" si="23"/>
        <v>4479502.369294879</v>
      </c>
      <c r="N127" s="148">
        <f t="shared" si="32"/>
        <v>48366</v>
      </c>
      <c r="O127" s="124">
        <f t="shared" si="43"/>
        <v>114</v>
      </c>
      <c r="P127" s="129">
        <f t="shared" si="33"/>
        <v>3934024.5607582661</v>
      </c>
      <c r="Q127" s="149">
        <f t="shared" si="24"/>
        <v>10818.567542085239</v>
      </c>
      <c r="R127" s="149">
        <f t="shared" si="25"/>
        <v>27559.011922473972</v>
      </c>
      <c r="S127" s="149">
        <f t="shared" si="34"/>
        <v>38377.57946455921</v>
      </c>
      <c r="T127" s="129">
        <f t="shared" si="26"/>
        <v>3906465.5488357921</v>
      </c>
      <c r="AC127" s="148">
        <f t="shared" si="37"/>
        <v>48366</v>
      </c>
      <c r="AD127" s="124">
        <f t="shared" si="38"/>
        <v>114</v>
      </c>
      <c r="AE127" s="129">
        <f t="shared" si="35"/>
        <v>577311.73167308839</v>
      </c>
      <c r="AF127" s="149">
        <f t="shared" si="39"/>
        <v>1587.6072621009923</v>
      </c>
      <c r="AG127" s="149">
        <f t="shared" si="40"/>
        <v>4274.9112140028792</v>
      </c>
      <c r="AH127" s="149">
        <f t="shared" si="41"/>
        <v>5862.5184761038718</v>
      </c>
      <c r="AI127" s="129">
        <f t="shared" si="36"/>
        <v>573036.82045908552</v>
      </c>
    </row>
    <row r="128" spans="1:35" x14ac:dyDescent="0.35">
      <c r="A128" s="73">
        <f t="shared" si="27"/>
        <v>48396</v>
      </c>
      <c r="B128" s="74">
        <f t="shared" si="42"/>
        <v>115</v>
      </c>
      <c r="C128" s="70">
        <f t="shared" si="28"/>
        <v>4479502.369294879</v>
      </c>
      <c r="D128" s="75">
        <f t="shared" si="29"/>
        <v>12318.631515560919</v>
      </c>
      <c r="E128" s="75">
        <f t="shared" si="30"/>
        <v>31921.46642510216</v>
      </c>
      <c r="F128" s="75">
        <f t="shared" si="31"/>
        <v>44240.097940663079</v>
      </c>
      <c r="G128" s="70">
        <f t="shared" si="23"/>
        <v>4447580.9028697768</v>
      </c>
      <c r="N128" s="148">
        <f t="shared" si="32"/>
        <v>48396</v>
      </c>
      <c r="O128" s="124">
        <f t="shared" si="43"/>
        <v>115</v>
      </c>
      <c r="P128" s="129">
        <f t="shared" si="33"/>
        <v>3906465.5488357921</v>
      </c>
      <c r="Q128" s="149">
        <f t="shared" si="24"/>
        <v>10742.780259298435</v>
      </c>
      <c r="R128" s="149">
        <f t="shared" si="25"/>
        <v>27634.799205260773</v>
      </c>
      <c r="S128" s="149">
        <f t="shared" si="34"/>
        <v>38377.57946455921</v>
      </c>
      <c r="T128" s="129">
        <f t="shared" si="26"/>
        <v>3878830.7496305313</v>
      </c>
      <c r="AC128" s="148">
        <f t="shared" si="37"/>
        <v>48396</v>
      </c>
      <c r="AD128" s="124">
        <f t="shared" si="38"/>
        <v>115</v>
      </c>
      <c r="AE128" s="129">
        <f t="shared" si="35"/>
        <v>573036.82045908552</v>
      </c>
      <c r="AF128" s="149">
        <f t="shared" si="39"/>
        <v>1575.8512562624844</v>
      </c>
      <c r="AG128" s="149">
        <f t="shared" si="40"/>
        <v>4286.6672198413871</v>
      </c>
      <c r="AH128" s="149">
        <f t="shared" si="41"/>
        <v>5862.5184761038718</v>
      </c>
      <c r="AI128" s="129">
        <f t="shared" si="36"/>
        <v>568750.15323924413</v>
      </c>
    </row>
    <row r="129" spans="1:35" x14ac:dyDescent="0.35">
      <c r="A129" s="73">
        <f t="shared" si="27"/>
        <v>48427</v>
      </c>
      <c r="B129" s="74">
        <f t="shared" si="42"/>
        <v>116</v>
      </c>
      <c r="C129" s="70">
        <f t="shared" si="28"/>
        <v>4447580.9028697768</v>
      </c>
      <c r="D129" s="75">
        <f t="shared" si="29"/>
        <v>12230.847482891888</v>
      </c>
      <c r="E129" s="75">
        <f t="shared" si="30"/>
        <v>32009.250457771192</v>
      </c>
      <c r="F129" s="75">
        <f t="shared" si="31"/>
        <v>44240.097940663079</v>
      </c>
      <c r="G129" s="70">
        <f t="shared" si="23"/>
        <v>4415571.6524120057</v>
      </c>
      <c r="N129" s="148">
        <f t="shared" si="32"/>
        <v>48427</v>
      </c>
      <c r="O129" s="124">
        <f t="shared" si="43"/>
        <v>116</v>
      </c>
      <c r="P129" s="129">
        <f t="shared" si="33"/>
        <v>3878830.7496305313</v>
      </c>
      <c r="Q129" s="149">
        <f t="shared" si="24"/>
        <v>10666.784561483966</v>
      </c>
      <c r="R129" s="149">
        <f t="shared" si="25"/>
        <v>27710.794903075242</v>
      </c>
      <c r="S129" s="149">
        <f t="shared" si="34"/>
        <v>38377.57946455921</v>
      </c>
      <c r="T129" s="129">
        <f t="shared" si="26"/>
        <v>3851119.954727456</v>
      </c>
      <c r="AC129" s="148">
        <f t="shared" si="37"/>
        <v>48427</v>
      </c>
      <c r="AD129" s="124">
        <f t="shared" si="38"/>
        <v>116</v>
      </c>
      <c r="AE129" s="129">
        <f t="shared" si="35"/>
        <v>568750.15323924413</v>
      </c>
      <c r="AF129" s="149">
        <f t="shared" si="39"/>
        <v>1564.0629214079202</v>
      </c>
      <c r="AG129" s="149">
        <f t="shared" si="40"/>
        <v>4298.4555546959509</v>
      </c>
      <c r="AH129" s="149">
        <f t="shared" si="41"/>
        <v>5862.5184761038709</v>
      </c>
      <c r="AI129" s="129">
        <f t="shared" si="36"/>
        <v>564451.69768454821</v>
      </c>
    </row>
    <row r="130" spans="1:35" x14ac:dyDescent="0.35">
      <c r="A130" s="73">
        <f t="shared" si="27"/>
        <v>48458</v>
      </c>
      <c r="B130" s="74">
        <f t="shared" si="42"/>
        <v>117</v>
      </c>
      <c r="C130" s="70">
        <f t="shared" si="28"/>
        <v>4415571.6524120057</v>
      </c>
      <c r="D130" s="75">
        <f t="shared" si="29"/>
        <v>12142.822044133018</v>
      </c>
      <c r="E130" s="75">
        <f t="shared" si="30"/>
        <v>32097.275896530064</v>
      </c>
      <c r="F130" s="75">
        <f t="shared" si="31"/>
        <v>44240.097940663079</v>
      </c>
      <c r="G130" s="70">
        <f t="shared" si="23"/>
        <v>4383474.376515476</v>
      </c>
      <c r="N130" s="148">
        <f t="shared" si="32"/>
        <v>48458</v>
      </c>
      <c r="O130" s="124">
        <f t="shared" si="43"/>
        <v>117</v>
      </c>
      <c r="P130" s="129">
        <f t="shared" si="33"/>
        <v>3851119.954727456</v>
      </c>
      <c r="Q130" s="149">
        <f t="shared" si="24"/>
        <v>10590.579875500511</v>
      </c>
      <c r="R130" s="149">
        <f t="shared" si="25"/>
        <v>27786.999589058702</v>
      </c>
      <c r="S130" s="149">
        <f t="shared" si="34"/>
        <v>38377.57946455921</v>
      </c>
      <c r="T130" s="129">
        <f t="shared" si="26"/>
        <v>3823332.9551383974</v>
      </c>
      <c r="AC130" s="148">
        <f t="shared" si="37"/>
        <v>48458</v>
      </c>
      <c r="AD130" s="124">
        <f t="shared" si="38"/>
        <v>117</v>
      </c>
      <c r="AE130" s="129">
        <f t="shared" si="35"/>
        <v>564451.69768454821</v>
      </c>
      <c r="AF130" s="149">
        <f t="shared" si="39"/>
        <v>1552.2421686325065</v>
      </c>
      <c r="AG130" s="149">
        <f t="shared" si="40"/>
        <v>4310.2763074713648</v>
      </c>
      <c r="AH130" s="149">
        <f t="shared" si="41"/>
        <v>5862.5184761038709</v>
      </c>
      <c r="AI130" s="129">
        <f t="shared" si="36"/>
        <v>560141.42137707688</v>
      </c>
    </row>
    <row r="131" spans="1:35" x14ac:dyDescent="0.35">
      <c r="A131" s="73">
        <f t="shared" si="27"/>
        <v>48488</v>
      </c>
      <c r="B131" s="74">
        <f t="shared" si="42"/>
        <v>118</v>
      </c>
      <c r="C131" s="70">
        <f t="shared" si="28"/>
        <v>4383474.376515476</v>
      </c>
      <c r="D131" s="75">
        <f t="shared" si="29"/>
        <v>12054.554535417561</v>
      </c>
      <c r="E131" s="75">
        <f t="shared" si="30"/>
        <v>32185.543405245524</v>
      </c>
      <c r="F131" s="75">
        <f t="shared" si="31"/>
        <v>44240.097940663087</v>
      </c>
      <c r="G131" s="70">
        <f t="shared" si="23"/>
        <v>4351288.83311023</v>
      </c>
      <c r="N131" s="148">
        <f t="shared" si="32"/>
        <v>48488</v>
      </c>
      <c r="O131" s="124">
        <f t="shared" si="43"/>
        <v>118</v>
      </c>
      <c r="P131" s="129">
        <f t="shared" si="33"/>
        <v>3823332.9551383974</v>
      </c>
      <c r="Q131" s="149">
        <f t="shared" si="24"/>
        <v>10514.165626630598</v>
      </c>
      <c r="R131" s="149">
        <f t="shared" si="25"/>
        <v>27863.413837928609</v>
      </c>
      <c r="S131" s="149">
        <f t="shared" si="34"/>
        <v>38377.57946455921</v>
      </c>
      <c r="T131" s="129">
        <f t="shared" si="26"/>
        <v>3795469.5413004686</v>
      </c>
      <c r="AC131" s="148">
        <f t="shared" si="37"/>
        <v>48488</v>
      </c>
      <c r="AD131" s="124">
        <f t="shared" si="38"/>
        <v>118</v>
      </c>
      <c r="AE131" s="129">
        <f t="shared" si="35"/>
        <v>560141.42137707688</v>
      </c>
      <c r="AF131" s="149">
        <f t="shared" si="39"/>
        <v>1540.3889087869602</v>
      </c>
      <c r="AG131" s="149">
        <f t="shared" si="40"/>
        <v>4322.1295673169107</v>
      </c>
      <c r="AH131" s="149">
        <f t="shared" si="41"/>
        <v>5862.5184761038709</v>
      </c>
      <c r="AI131" s="129">
        <f t="shared" si="36"/>
        <v>555819.29180975992</v>
      </c>
    </row>
    <row r="132" spans="1:35" x14ac:dyDescent="0.35">
      <c r="A132" s="73">
        <f t="shared" si="27"/>
        <v>48519</v>
      </c>
      <c r="B132" s="74">
        <f t="shared" si="42"/>
        <v>119</v>
      </c>
      <c r="C132" s="70">
        <f t="shared" si="28"/>
        <v>4351288.83311023</v>
      </c>
      <c r="D132" s="75">
        <f t="shared" si="29"/>
        <v>11966.044291053135</v>
      </c>
      <c r="E132" s="75">
        <f t="shared" si="30"/>
        <v>32274.053649609948</v>
      </c>
      <c r="F132" s="75">
        <f t="shared" si="31"/>
        <v>44240.097940663079</v>
      </c>
      <c r="G132" s="70">
        <f t="shared" si="23"/>
        <v>4319014.7794606201</v>
      </c>
      <c r="N132" s="148">
        <f t="shared" si="32"/>
        <v>48519</v>
      </c>
      <c r="O132" s="124">
        <f t="shared" si="43"/>
        <v>119</v>
      </c>
      <c r="P132" s="129">
        <f t="shared" si="33"/>
        <v>3795469.5413004686</v>
      </c>
      <c r="Q132" s="149">
        <f t="shared" si="24"/>
        <v>10437.541238576296</v>
      </c>
      <c r="R132" s="149">
        <f t="shared" si="25"/>
        <v>27940.038225982917</v>
      </c>
      <c r="S132" s="149">
        <f t="shared" si="34"/>
        <v>38377.57946455921</v>
      </c>
      <c r="T132" s="129">
        <f t="shared" si="26"/>
        <v>3767529.5030744858</v>
      </c>
      <c r="AC132" s="148">
        <f t="shared" si="37"/>
        <v>48519</v>
      </c>
      <c r="AD132" s="124">
        <f t="shared" si="38"/>
        <v>119</v>
      </c>
      <c r="AE132" s="129">
        <f t="shared" si="35"/>
        <v>555819.29180975992</v>
      </c>
      <c r="AF132" s="149">
        <f t="shared" si="39"/>
        <v>1528.5030524768385</v>
      </c>
      <c r="AG132" s="149">
        <f t="shared" si="40"/>
        <v>4334.0154236270328</v>
      </c>
      <c r="AH132" s="149">
        <f t="shared" si="41"/>
        <v>5862.5184761038709</v>
      </c>
      <c r="AI132" s="129">
        <f t="shared" si="36"/>
        <v>551485.27638613293</v>
      </c>
    </row>
    <row r="133" spans="1:35" x14ac:dyDescent="0.35">
      <c r="A133" s="73">
        <f t="shared" si="27"/>
        <v>48549</v>
      </c>
      <c r="B133" s="74">
        <f t="shared" si="42"/>
        <v>120</v>
      </c>
      <c r="C133" s="70">
        <f t="shared" si="28"/>
        <v>4319014.7794606201</v>
      </c>
      <c r="D133" s="75">
        <f t="shared" si="29"/>
        <v>11877.290643516706</v>
      </c>
      <c r="E133" s="75">
        <f t="shared" si="30"/>
        <v>32362.807297146377</v>
      </c>
      <c r="F133" s="75">
        <f t="shared" si="31"/>
        <v>44240.097940663079</v>
      </c>
      <c r="G133" s="70">
        <f t="shared" si="23"/>
        <v>4286651.9721634742</v>
      </c>
      <c r="N133" s="148">
        <f t="shared" si="32"/>
        <v>48549</v>
      </c>
      <c r="O133" s="124">
        <f t="shared" si="43"/>
        <v>120</v>
      </c>
      <c r="P133" s="129">
        <f t="shared" si="33"/>
        <v>3767529.5030744858</v>
      </c>
      <c r="Q133" s="149">
        <f t="shared" si="24"/>
        <v>10360.706133454842</v>
      </c>
      <c r="R133" s="149">
        <f t="shared" si="25"/>
        <v>28016.873331104369</v>
      </c>
      <c r="S133" s="149">
        <f t="shared" si="34"/>
        <v>38377.57946455921</v>
      </c>
      <c r="T133" s="129">
        <f t="shared" si="26"/>
        <v>3739512.6297433814</v>
      </c>
      <c r="AC133" s="148">
        <f t="shared" si="37"/>
        <v>48549</v>
      </c>
      <c r="AD133" s="124">
        <f t="shared" si="38"/>
        <v>120</v>
      </c>
      <c r="AE133" s="129">
        <f t="shared" si="35"/>
        <v>551485.27638613293</v>
      </c>
      <c r="AF133" s="149">
        <f t="shared" si="39"/>
        <v>1516.5845100618642</v>
      </c>
      <c r="AG133" s="149">
        <f t="shared" si="40"/>
        <v>4345.9339660420064</v>
      </c>
      <c r="AH133" s="149">
        <f t="shared" si="41"/>
        <v>5862.5184761038709</v>
      </c>
      <c r="AI133" s="129">
        <f t="shared" si="36"/>
        <v>547139.34242009092</v>
      </c>
    </row>
    <row r="134" spans="1:35" x14ac:dyDescent="0.35">
      <c r="A134" s="73">
        <f t="shared" si="27"/>
        <v>48580</v>
      </c>
      <c r="B134" s="74">
        <f t="shared" si="42"/>
        <v>121</v>
      </c>
      <c r="C134" s="70">
        <f t="shared" si="28"/>
        <v>4286651.9721634742</v>
      </c>
      <c r="D134" s="75">
        <f t="shared" si="29"/>
        <v>11788.292923449555</v>
      </c>
      <c r="E134" s="75">
        <f t="shared" si="30"/>
        <v>32451.805017213526</v>
      </c>
      <c r="F134" s="75">
        <f t="shared" si="31"/>
        <v>44240.097940663079</v>
      </c>
      <c r="G134" s="70">
        <f t="shared" si="23"/>
        <v>4254200.1671462609</v>
      </c>
      <c r="N134" s="148">
        <f t="shared" si="32"/>
        <v>48580</v>
      </c>
      <c r="O134" s="124">
        <f t="shared" si="43"/>
        <v>121</v>
      </c>
      <c r="P134" s="129">
        <f t="shared" si="33"/>
        <v>3739512.6297433814</v>
      </c>
      <c r="Q134" s="149">
        <f t="shared" si="24"/>
        <v>10283.659731794307</v>
      </c>
      <c r="R134" s="149">
        <f t="shared" si="25"/>
        <v>28093.919732764902</v>
      </c>
      <c r="S134" s="149">
        <f t="shared" si="34"/>
        <v>38377.57946455921</v>
      </c>
      <c r="T134" s="129">
        <f t="shared" si="26"/>
        <v>3711418.7100106166</v>
      </c>
      <c r="AC134" s="148">
        <f t="shared" si="37"/>
        <v>48580</v>
      </c>
      <c r="AD134" s="124">
        <f t="shared" si="38"/>
        <v>121</v>
      </c>
      <c r="AE134" s="129">
        <f t="shared" si="35"/>
        <v>547139.34242009092</v>
      </c>
      <c r="AF134" s="149">
        <f t="shared" si="39"/>
        <v>1504.6331916552492</v>
      </c>
      <c r="AG134" s="149">
        <f t="shared" si="40"/>
        <v>4357.8852844486219</v>
      </c>
      <c r="AH134" s="149">
        <f t="shared" si="41"/>
        <v>5862.5184761038709</v>
      </c>
      <c r="AI134" s="129">
        <f t="shared" si="36"/>
        <v>542781.4571356423</v>
      </c>
    </row>
    <row r="135" spans="1:35" x14ac:dyDescent="0.35">
      <c r="A135" s="73">
        <f t="shared" si="27"/>
        <v>48611</v>
      </c>
      <c r="B135" s="74">
        <f t="shared" si="42"/>
        <v>122</v>
      </c>
      <c r="C135" s="70">
        <f t="shared" si="28"/>
        <v>4254200.1671462609</v>
      </c>
      <c r="D135" s="75">
        <f t="shared" si="29"/>
        <v>11699.050459652215</v>
      </c>
      <c r="E135" s="75">
        <f t="shared" si="30"/>
        <v>32541.047481010868</v>
      </c>
      <c r="F135" s="75">
        <f t="shared" si="31"/>
        <v>44240.097940663079</v>
      </c>
      <c r="G135" s="70">
        <f t="shared" si="23"/>
        <v>4221659.1196652502</v>
      </c>
      <c r="N135" s="148">
        <f t="shared" si="32"/>
        <v>48611</v>
      </c>
      <c r="O135" s="124">
        <f t="shared" si="43"/>
        <v>122</v>
      </c>
      <c r="P135" s="129">
        <f t="shared" si="33"/>
        <v>3711418.7100106166</v>
      </c>
      <c r="Q135" s="149">
        <f t="shared" si="24"/>
        <v>10206.4014525292</v>
      </c>
      <c r="R135" s="149">
        <f t="shared" si="25"/>
        <v>28171.17801203001</v>
      </c>
      <c r="S135" s="149">
        <f t="shared" si="34"/>
        <v>38377.57946455921</v>
      </c>
      <c r="T135" s="129">
        <f t="shared" si="26"/>
        <v>3683247.5319985864</v>
      </c>
      <c r="AC135" s="148">
        <f t="shared" si="37"/>
        <v>48611</v>
      </c>
      <c r="AD135" s="124">
        <f t="shared" si="38"/>
        <v>122</v>
      </c>
      <c r="AE135" s="129">
        <f t="shared" si="35"/>
        <v>542781.4571356423</v>
      </c>
      <c r="AF135" s="149">
        <f t="shared" si="39"/>
        <v>1492.6490071230153</v>
      </c>
      <c r="AG135" s="149">
        <f t="shared" si="40"/>
        <v>4369.8694689808563</v>
      </c>
      <c r="AH135" s="149">
        <f t="shared" si="41"/>
        <v>5862.5184761038718</v>
      </c>
      <c r="AI135" s="129">
        <f t="shared" si="36"/>
        <v>538411.58766666148</v>
      </c>
    </row>
    <row r="136" spans="1:35" x14ac:dyDescent="0.35">
      <c r="A136" s="73">
        <f t="shared" si="27"/>
        <v>48639</v>
      </c>
      <c r="B136" s="74">
        <f t="shared" si="42"/>
        <v>123</v>
      </c>
      <c r="C136" s="70">
        <f t="shared" si="28"/>
        <v>4221659.1196652502</v>
      </c>
      <c r="D136" s="75">
        <f t="shared" si="29"/>
        <v>11609.562579079437</v>
      </c>
      <c r="E136" s="75">
        <f t="shared" si="30"/>
        <v>32630.535361583643</v>
      </c>
      <c r="F136" s="75">
        <f t="shared" si="31"/>
        <v>44240.097940663079</v>
      </c>
      <c r="G136" s="70">
        <f t="shared" si="23"/>
        <v>4189028.5843036664</v>
      </c>
      <c r="N136" s="148">
        <f t="shared" si="32"/>
        <v>48639</v>
      </c>
      <c r="O136" s="124">
        <f t="shared" si="43"/>
        <v>123</v>
      </c>
      <c r="P136" s="129">
        <f t="shared" si="33"/>
        <v>3683247.5319985864</v>
      </c>
      <c r="Q136" s="149">
        <f t="shared" si="24"/>
        <v>10128.930712996118</v>
      </c>
      <c r="R136" s="149">
        <f t="shared" si="25"/>
        <v>28248.648751563087</v>
      </c>
      <c r="S136" s="149">
        <f t="shared" si="34"/>
        <v>38377.579464559203</v>
      </c>
      <c r="T136" s="129">
        <f t="shared" si="26"/>
        <v>3654998.8832470234</v>
      </c>
      <c r="AC136" s="148">
        <f t="shared" si="37"/>
        <v>48639</v>
      </c>
      <c r="AD136" s="124">
        <f t="shared" si="38"/>
        <v>123</v>
      </c>
      <c r="AE136" s="129">
        <f t="shared" si="35"/>
        <v>538411.58766666148</v>
      </c>
      <c r="AF136" s="149">
        <f t="shared" si="39"/>
        <v>1480.6318660833176</v>
      </c>
      <c r="AG136" s="149">
        <f t="shared" si="40"/>
        <v>4381.8866100205532</v>
      </c>
      <c r="AH136" s="149">
        <f t="shared" si="41"/>
        <v>5862.5184761038709</v>
      </c>
      <c r="AI136" s="129">
        <f t="shared" si="36"/>
        <v>534029.70105664094</v>
      </c>
    </row>
    <row r="137" spans="1:35" x14ac:dyDescent="0.35">
      <c r="A137" s="73">
        <f t="shared" si="27"/>
        <v>48670</v>
      </c>
      <c r="B137" s="74">
        <f t="shared" si="42"/>
        <v>124</v>
      </c>
      <c r="C137" s="70">
        <f t="shared" si="28"/>
        <v>4189028.5843036664</v>
      </c>
      <c r="D137" s="75">
        <f t="shared" si="29"/>
        <v>11519.828606835081</v>
      </c>
      <c r="E137" s="75">
        <f t="shared" si="30"/>
        <v>32720.269333827997</v>
      </c>
      <c r="F137" s="75">
        <f t="shared" si="31"/>
        <v>44240.097940663079</v>
      </c>
      <c r="G137" s="70">
        <f t="shared" si="23"/>
        <v>4156308.3149698386</v>
      </c>
      <c r="N137" s="148">
        <f t="shared" si="32"/>
        <v>48670</v>
      </c>
      <c r="O137" s="124">
        <f t="shared" si="43"/>
        <v>124</v>
      </c>
      <c r="P137" s="129">
        <f t="shared" si="33"/>
        <v>3654998.8832470234</v>
      </c>
      <c r="Q137" s="149">
        <f t="shared" si="24"/>
        <v>10051.246928929319</v>
      </c>
      <c r="R137" s="149">
        <f t="shared" si="25"/>
        <v>28326.332535629885</v>
      </c>
      <c r="S137" s="149">
        <f t="shared" si="34"/>
        <v>38377.579464559203</v>
      </c>
      <c r="T137" s="129">
        <f t="shared" si="26"/>
        <v>3626672.5507113934</v>
      </c>
      <c r="AC137" s="148">
        <f t="shared" si="37"/>
        <v>48670</v>
      </c>
      <c r="AD137" s="124">
        <f t="shared" si="38"/>
        <v>124</v>
      </c>
      <c r="AE137" s="129">
        <f t="shared" si="35"/>
        <v>534029.70105664094</v>
      </c>
      <c r="AF137" s="149">
        <f t="shared" si="39"/>
        <v>1468.5816779057611</v>
      </c>
      <c r="AG137" s="149">
        <f t="shared" si="40"/>
        <v>4393.9367981981095</v>
      </c>
      <c r="AH137" s="149">
        <f t="shared" si="41"/>
        <v>5862.5184761038709</v>
      </c>
      <c r="AI137" s="129">
        <f t="shared" si="36"/>
        <v>529635.7642584428</v>
      </c>
    </row>
    <row r="138" spans="1:35" x14ac:dyDescent="0.35">
      <c r="A138" s="73">
        <f t="shared" si="27"/>
        <v>48700</v>
      </c>
      <c r="B138" s="74">
        <f t="shared" si="42"/>
        <v>125</v>
      </c>
      <c r="C138" s="70">
        <f t="shared" si="28"/>
        <v>4156308.3149698386</v>
      </c>
      <c r="D138" s="75">
        <f t="shared" si="29"/>
        <v>11429.847866167052</v>
      </c>
      <c r="E138" s="75">
        <f t="shared" si="30"/>
        <v>32810.250074496027</v>
      </c>
      <c r="F138" s="75">
        <f t="shared" si="31"/>
        <v>44240.097940663079</v>
      </c>
      <c r="G138" s="70">
        <f t="shared" si="23"/>
        <v>4123498.0648953426</v>
      </c>
      <c r="N138" s="148">
        <f t="shared" si="32"/>
        <v>48700</v>
      </c>
      <c r="O138" s="124">
        <f t="shared" si="43"/>
        <v>125</v>
      </c>
      <c r="P138" s="129">
        <f t="shared" si="33"/>
        <v>3626672.5507113934</v>
      </c>
      <c r="Q138" s="149">
        <f t="shared" si="24"/>
        <v>9973.3495144563349</v>
      </c>
      <c r="R138" s="149">
        <f t="shared" si="25"/>
        <v>28404.229950102872</v>
      </c>
      <c r="S138" s="149">
        <f t="shared" si="34"/>
        <v>38377.57946455921</v>
      </c>
      <c r="T138" s="129">
        <f t="shared" si="26"/>
        <v>3598268.3207612904</v>
      </c>
      <c r="AC138" s="148">
        <f t="shared" si="37"/>
        <v>48700</v>
      </c>
      <c r="AD138" s="124">
        <f t="shared" si="38"/>
        <v>125</v>
      </c>
      <c r="AE138" s="129">
        <f t="shared" si="35"/>
        <v>529635.7642584428</v>
      </c>
      <c r="AF138" s="149">
        <f t="shared" si="39"/>
        <v>1456.4983517107162</v>
      </c>
      <c r="AG138" s="149">
        <f t="shared" si="40"/>
        <v>4406.0201243931542</v>
      </c>
      <c r="AH138" s="149">
        <f t="shared" si="41"/>
        <v>5862.5184761038709</v>
      </c>
      <c r="AI138" s="129">
        <f t="shared" si="36"/>
        <v>525229.74413404963</v>
      </c>
    </row>
    <row r="139" spans="1:35" x14ac:dyDescent="0.35">
      <c r="A139" s="73">
        <f t="shared" si="27"/>
        <v>48731</v>
      </c>
      <c r="B139" s="74">
        <f t="shared" si="42"/>
        <v>126</v>
      </c>
      <c r="C139" s="70">
        <f t="shared" si="28"/>
        <v>4123498.0648953426</v>
      </c>
      <c r="D139" s="75">
        <f t="shared" si="29"/>
        <v>11339.61967846219</v>
      </c>
      <c r="E139" s="75">
        <f t="shared" si="30"/>
        <v>32900.478262200893</v>
      </c>
      <c r="F139" s="75">
        <f t="shared" si="31"/>
        <v>44240.097940663079</v>
      </c>
      <c r="G139" s="70">
        <f t="shared" si="23"/>
        <v>4090597.5866331416</v>
      </c>
      <c r="N139" s="148">
        <f t="shared" si="32"/>
        <v>48731</v>
      </c>
      <c r="O139" s="124">
        <f t="shared" si="43"/>
        <v>126</v>
      </c>
      <c r="P139" s="129">
        <f t="shared" si="33"/>
        <v>3598268.3207612904</v>
      </c>
      <c r="Q139" s="149">
        <f t="shared" si="24"/>
        <v>9895.2378820935555</v>
      </c>
      <c r="R139" s="149">
        <f t="shared" si="25"/>
        <v>28482.341582465655</v>
      </c>
      <c r="S139" s="149">
        <f t="shared" si="34"/>
        <v>38377.57946455921</v>
      </c>
      <c r="T139" s="129">
        <f t="shared" si="26"/>
        <v>3569785.9791788249</v>
      </c>
      <c r="AC139" s="148">
        <f t="shared" si="37"/>
        <v>48731</v>
      </c>
      <c r="AD139" s="124">
        <f t="shared" si="38"/>
        <v>126</v>
      </c>
      <c r="AE139" s="129">
        <f t="shared" si="35"/>
        <v>525229.74413404963</v>
      </c>
      <c r="AF139" s="149">
        <f t="shared" si="39"/>
        <v>1444.3817963686354</v>
      </c>
      <c r="AG139" s="149">
        <f t="shared" si="40"/>
        <v>4418.1366797352366</v>
      </c>
      <c r="AH139" s="149">
        <f t="shared" si="41"/>
        <v>5862.5184761038718</v>
      </c>
      <c r="AI139" s="129">
        <f t="shared" si="36"/>
        <v>520811.60745431442</v>
      </c>
    </row>
    <row r="140" spans="1:35" x14ac:dyDescent="0.35">
      <c r="A140" s="73">
        <f t="shared" si="27"/>
        <v>48761</v>
      </c>
      <c r="B140" s="74">
        <f t="shared" si="42"/>
        <v>127</v>
      </c>
      <c r="C140" s="70">
        <f t="shared" si="28"/>
        <v>4090597.5866331416</v>
      </c>
      <c r="D140" s="75">
        <f t="shared" si="29"/>
        <v>11249.143363241137</v>
      </c>
      <c r="E140" s="75">
        <f t="shared" si="30"/>
        <v>32990.954577421944</v>
      </c>
      <c r="F140" s="75">
        <f t="shared" si="31"/>
        <v>44240.097940663079</v>
      </c>
      <c r="G140" s="70">
        <f t="shared" si="23"/>
        <v>4057606.6320557198</v>
      </c>
      <c r="N140" s="148">
        <f t="shared" si="32"/>
        <v>48761</v>
      </c>
      <c r="O140" s="124">
        <f t="shared" si="43"/>
        <v>127</v>
      </c>
      <c r="P140" s="129">
        <f t="shared" si="33"/>
        <v>3569785.9791788249</v>
      </c>
      <c r="Q140" s="149">
        <f t="shared" si="24"/>
        <v>9816.9114427417735</v>
      </c>
      <c r="R140" s="149">
        <f t="shared" si="25"/>
        <v>28560.668021817433</v>
      </c>
      <c r="S140" s="149">
        <f t="shared" si="34"/>
        <v>38377.57946455921</v>
      </c>
      <c r="T140" s="129">
        <f t="shared" si="26"/>
        <v>3541225.3111570077</v>
      </c>
      <c r="AC140" s="148">
        <f t="shared" si="37"/>
        <v>48761</v>
      </c>
      <c r="AD140" s="124">
        <f t="shared" si="38"/>
        <v>127</v>
      </c>
      <c r="AE140" s="129">
        <f t="shared" si="35"/>
        <v>520811.60745431442</v>
      </c>
      <c r="AF140" s="149">
        <f t="shared" si="39"/>
        <v>1432.2319204993635</v>
      </c>
      <c r="AG140" s="149">
        <f t="shared" si="40"/>
        <v>4430.2865556045072</v>
      </c>
      <c r="AH140" s="149">
        <f t="shared" si="41"/>
        <v>5862.5184761038709</v>
      </c>
      <c r="AI140" s="129">
        <f t="shared" si="36"/>
        <v>516381.32089870994</v>
      </c>
    </row>
    <row r="141" spans="1:35" x14ac:dyDescent="0.35">
      <c r="A141" s="73">
        <f t="shared" si="27"/>
        <v>48792</v>
      </c>
      <c r="B141" s="74">
        <f t="shared" si="42"/>
        <v>128</v>
      </c>
      <c r="C141" s="70">
        <f t="shared" si="28"/>
        <v>4057606.6320557198</v>
      </c>
      <c r="D141" s="75">
        <f t="shared" si="29"/>
        <v>11158.418238153228</v>
      </c>
      <c r="E141" s="75">
        <f t="shared" si="30"/>
        <v>33081.679702509857</v>
      </c>
      <c r="F141" s="75">
        <f t="shared" si="31"/>
        <v>44240.097940663087</v>
      </c>
      <c r="G141" s="70">
        <f t="shared" si="23"/>
        <v>4024524.9523532102</v>
      </c>
      <c r="N141" s="148">
        <f t="shared" si="32"/>
        <v>48792</v>
      </c>
      <c r="O141" s="124">
        <f t="shared" si="43"/>
        <v>128</v>
      </c>
      <c r="P141" s="129">
        <f t="shared" si="33"/>
        <v>3541225.3111570077</v>
      </c>
      <c r="Q141" s="149">
        <f t="shared" si="24"/>
        <v>9738.3696056817753</v>
      </c>
      <c r="R141" s="149">
        <f t="shared" si="25"/>
        <v>28639.209858877432</v>
      </c>
      <c r="S141" s="149">
        <f t="shared" si="34"/>
        <v>38377.57946455921</v>
      </c>
      <c r="T141" s="129">
        <f t="shared" si="26"/>
        <v>3512586.1012981301</v>
      </c>
      <c r="AC141" s="148">
        <f t="shared" si="37"/>
        <v>48792</v>
      </c>
      <c r="AD141" s="124">
        <f t="shared" si="38"/>
        <v>128</v>
      </c>
      <c r="AE141" s="129">
        <f t="shared" si="35"/>
        <v>516381.32089870994</v>
      </c>
      <c r="AF141" s="149">
        <f t="shared" si="39"/>
        <v>1420.0486324714511</v>
      </c>
      <c r="AG141" s="149">
        <f t="shared" si="40"/>
        <v>4442.4698436324197</v>
      </c>
      <c r="AH141" s="149">
        <f t="shared" si="41"/>
        <v>5862.5184761038709</v>
      </c>
      <c r="AI141" s="129">
        <f t="shared" si="36"/>
        <v>511938.85105507751</v>
      </c>
    </row>
    <row r="142" spans="1:35" x14ac:dyDescent="0.35">
      <c r="A142" s="73">
        <f t="shared" si="27"/>
        <v>48823</v>
      </c>
      <c r="B142" s="74">
        <f t="shared" si="42"/>
        <v>129</v>
      </c>
      <c r="C142" s="70">
        <f t="shared" si="28"/>
        <v>4024524.9523532102</v>
      </c>
      <c r="D142" s="75">
        <f t="shared" si="29"/>
        <v>11067.443618971323</v>
      </c>
      <c r="E142" s="75">
        <f t="shared" si="30"/>
        <v>33172.654321691756</v>
      </c>
      <c r="F142" s="75">
        <f t="shared" si="31"/>
        <v>44240.097940663079</v>
      </c>
      <c r="G142" s="70">
        <f t="shared" ref="G142:G205" si="44">IF(B142="","",SUM(C142)-SUM(E142))</f>
        <v>3991352.2980315182</v>
      </c>
      <c r="N142" s="148">
        <f t="shared" si="32"/>
        <v>48823</v>
      </c>
      <c r="O142" s="124">
        <f t="shared" si="43"/>
        <v>129</v>
      </c>
      <c r="P142" s="129">
        <f t="shared" si="33"/>
        <v>3512586.1012981301</v>
      </c>
      <c r="Q142" s="149">
        <f t="shared" ref="Q142:Q205" si="45">IF(O142="","",IPMT($R$10/12,O142,$R$7,-$R$8,$R$9,0))</f>
        <v>9659.6117785698625</v>
      </c>
      <c r="R142" s="149">
        <f t="shared" ref="R142:R205" si="46">IF(O142="","",PPMT($R$10/12,O142,$R$7,-$R$8,$R$9,0))</f>
        <v>28717.967685989344</v>
      </c>
      <c r="S142" s="149">
        <f t="shared" si="34"/>
        <v>38377.57946455921</v>
      </c>
      <c r="T142" s="129">
        <f t="shared" ref="T142:T205" si="47">IF(O142="","",SUM(P142)-SUM(R142))</f>
        <v>3483868.1336121405</v>
      </c>
      <c r="AC142" s="148">
        <f t="shared" si="37"/>
        <v>48823</v>
      </c>
      <c r="AD142" s="124">
        <f t="shared" si="38"/>
        <v>129</v>
      </c>
      <c r="AE142" s="129">
        <f t="shared" si="35"/>
        <v>511938.85105507751</v>
      </c>
      <c r="AF142" s="149">
        <f t="shared" si="39"/>
        <v>1407.8318404014617</v>
      </c>
      <c r="AG142" s="149">
        <f t="shared" si="40"/>
        <v>4454.6866357024091</v>
      </c>
      <c r="AH142" s="149">
        <f t="shared" si="41"/>
        <v>5862.5184761038709</v>
      </c>
      <c r="AI142" s="129">
        <f t="shared" si="36"/>
        <v>507484.16441937513</v>
      </c>
    </row>
    <row r="143" spans="1:35" x14ac:dyDescent="0.35">
      <c r="A143" s="73">
        <f t="shared" ref="A143:A206" si="48">IF(B143="","",EDATE(A142,1))</f>
        <v>48853</v>
      </c>
      <c r="B143" s="74">
        <f t="shared" si="42"/>
        <v>130</v>
      </c>
      <c r="C143" s="70">
        <f t="shared" ref="C143:C206" si="49">IF(B143="","",G142)</f>
        <v>3991352.2980315182</v>
      </c>
      <c r="D143" s="75">
        <f t="shared" ref="D143:D206" si="50">IF(B143="","",IPMT($E$10/12,B143,$E$7,-$E$8,$E$9,0))</f>
        <v>10976.218819586673</v>
      </c>
      <c r="E143" s="75">
        <f t="shared" ref="E143:E206" si="51">IF(B143="","",PPMT($E$10/12,B143,$E$7,-$E$8,$E$9,0))</f>
        <v>33263.879121076403</v>
      </c>
      <c r="F143" s="75">
        <f t="shared" ref="F143:F206" si="52">IF(B143="","",SUM(D143:E143))</f>
        <v>44240.097940663079</v>
      </c>
      <c r="G143" s="70">
        <f t="shared" si="44"/>
        <v>3958088.4189104419</v>
      </c>
      <c r="N143" s="148">
        <f t="shared" ref="N143:N206" si="53">IF(O143="","",EDATE(N142,1))</f>
        <v>48853</v>
      </c>
      <c r="O143" s="124">
        <f t="shared" si="43"/>
        <v>130</v>
      </c>
      <c r="P143" s="129">
        <f t="shared" ref="P143:P206" si="54">IF(O143="","",T142)</f>
        <v>3483868.1336121405</v>
      </c>
      <c r="Q143" s="149">
        <f t="shared" si="45"/>
        <v>9580.6373674333918</v>
      </c>
      <c r="R143" s="149">
        <f t="shared" si="46"/>
        <v>28796.942097125815</v>
      </c>
      <c r="S143" s="149">
        <f t="shared" ref="S143:S206" si="55">IF(O143="","",SUM(Q143:R143))</f>
        <v>38377.57946455921</v>
      </c>
      <c r="T143" s="129">
        <f t="shared" si="47"/>
        <v>3455071.1915150145</v>
      </c>
      <c r="AC143" s="148">
        <f t="shared" si="37"/>
        <v>48853</v>
      </c>
      <c r="AD143" s="124">
        <f t="shared" si="38"/>
        <v>130</v>
      </c>
      <c r="AE143" s="129">
        <f t="shared" ref="AE143:AE206" si="56">IF(AD143="","",AI142)</f>
        <v>507484.16441937513</v>
      </c>
      <c r="AF143" s="149">
        <f t="shared" si="39"/>
        <v>1395.5814521532802</v>
      </c>
      <c r="AG143" s="149">
        <f t="shared" si="40"/>
        <v>4466.9370239505906</v>
      </c>
      <c r="AH143" s="149">
        <f t="shared" si="41"/>
        <v>5862.5184761038709</v>
      </c>
      <c r="AI143" s="129">
        <f t="shared" ref="AI143:AI206" si="57">IF(AD143="","",SUM(AE143)-SUM(AG143))</f>
        <v>503017.22739542456</v>
      </c>
    </row>
    <row r="144" spans="1:35" x14ac:dyDescent="0.35">
      <c r="A144" s="73">
        <f t="shared" si="48"/>
        <v>48884</v>
      </c>
      <c r="B144" s="74">
        <f t="shared" si="42"/>
        <v>131</v>
      </c>
      <c r="C144" s="70">
        <f t="shared" si="49"/>
        <v>3958088.4189104419</v>
      </c>
      <c r="D144" s="75">
        <f t="shared" si="50"/>
        <v>10884.743152003712</v>
      </c>
      <c r="E144" s="75">
        <f t="shared" si="51"/>
        <v>33355.354788659366</v>
      </c>
      <c r="F144" s="75">
        <f t="shared" si="52"/>
        <v>44240.097940663079</v>
      </c>
      <c r="G144" s="70">
        <f t="shared" si="44"/>
        <v>3924733.0641217828</v>
      </c>
      <c r="N144" s="148">
        <f t="shared" si="53"/>
        <v>48884</v>
      </c>
      <c r="O144" s="124">
        <f t="shared" si="43"/>
        <v>131</v>
      </c>
      <c r="P144" s="129">
        <f t="shared" si="54"/>
        <v>3455071.1915150145</v>
      </c>
      <c r="Q144" s="149">
        <f t="shared" si="45"/>
        <v>9501.4457766662981</v>
      </c>
      <c r="R144" s="149">
        <f t="shared" si="46"/>
        <v>28876.133687892911</v>
      </c>
      <c r="S144" s="149">
        <f t="shared" si="55"/>
        <v>38377.57946455921</v>
      </c>
      <c r="T144" s="129">
        <f t="shared" si="47"/>
        <v>3426195.0578271216</v>
      </c>
      <c r="AC144" s="148">
        <f t="shared" ref="AC144:AC207" si="58">IF(AD144="","",EDATE(AC143,1))</f>
        <v>48884</v>
      </c>
      <c r="AD144" s="124">
        <f t="shared" ref="AD144:AD207" si="59">IF(AD143="","",IF(SUM(AD143)+1&lt;=$E$7,SUM(AD143)+1,""))</f>
        <v>131</v>
      </c>
      <c r="AE144" s="129">
        <f t="shared" si="56"/>
        <v>503017.22739542456</v>
      </c>
      <c r="AF144" s="149">
        <f t="shared" ref="AF144:AF207" si="60">IF(AD144="","",IPMT($AG$10/12,AD144,$AG$7,-$AG$8,$AG$9,0))</f>
        <v>1383.297375337416</v>
      </c>
      <c r="AG144" s="149">
        <f t="shared" ref="AG144:AG207" si="61">IF(AD144="","",PPMT($AG$10/12,AD144,$AG$7,-$AG$8,$AG$9,0))</f>
        <v>4479.2211007664546</v>
      </c>
      <c r="AH144" s="149">
        <f t="shared" ref="AH144:AH207" si="62">IF(AD144="","",SUM(AF144:AG144))</f>
        <v>5862.5184761038709</v>
      </c>
      <c r="AI144" s="129">
        <f t="shared" si="57"/>
        <v>498538.00629465812</v>
      </c>
    </row>
    <row r="145" spans="1:35" x14ac:dyDescent="0.35">
      <c r="A145" s="73">
        <f t="shared" si="48"/>
        <v>48914</v>
      </c>
      <c r="B145" s="74">
        <f t="shared" ref="B145:B208" si="63">IF(B144="","",IF(SUM(B144)+1&lt;=$R$7,SUM(B144)+1,""))</f>
        <v>132</v>
      </c>
      <c r="C145" s="70">
        <f t="shared" si="49"/>
        <v>3924733.0641217828</v>
      </c>
      <c r="D145" s="75">
        <f t="shared" si="50"/>
        <v>10793.0159263349</v>
      </c>
      <c r="E145" s="75">
        <f t="shared" si="51"/>
        <v>33447.082014328182</v>
      </c>
      <c r="F145" s="75">
        <f t="shared" si="52"/>
        <v>44240.097940663079</v>
      </c>
      <c r="G145" s="70">
        <f t="shared" si="44"/>
        <v>3891285.9821074544</v>
      </c>
      <c r="N145" s="148">
        <f t="shared" si="53"/>
        <v>48914</v>
      </c>
      <c r="O145" s="124">
        <f t="shared" ref="O145:O208" si="64">IF(O144="","",IF(SUM(O144)+1&lt;=$R$7,SUM(O144)+1,""))</f>
        <v>132</v>
      </c>
      <c r="P145" s="129">
        <f t="shared" si="54"/>
        <v>3426195.0578271216</v>
      </c>
      <c r="Q145" s="149">
        <f t="shared" si="45"/>
        <v>9422.0364090245912</v>
      </c>
      <c r="R145" s="149">
        <f t="shared" si="46"/>
        <v>28955.543055534617</v>
      </c>
      <c r="S145" s="149">
        <f t="shared" si="55"/>
        <v>38377.57946455921</v>
      </c>
      <c r="T145" s="129">
        <f t="shared" si="47"/>
        <v>3397239.5147715867</v>
      </c>
      <c r="AC145" s="148">
        <f t="shared" si="58"/>
        <v>48914</v>
      </c>
      <c r="AD145" s="124">
        <f t="shared" si="59"/>
        <v>132</v>
      </c>
      <c r="AE145" s="129">
        <f t="shared" si="56"/>
        <v>498538.00629465812</v>
      </c>
      <c r="AF145" s="149">
        <f t="shared" si="60"/>
        <v>1370.9795173103084</v>
      </c>
      <c r="AG145" s="149">
        <f t="shared" si="61"/>
        <v>4491.5389587935624</v>
      </c>
      <c r="AH145" s="149">
        <f t="shared" si="62"/>
        <v>5862.5184761038709</v>
      </c>
      <c r="AI145" s="129">
        <f t="shared" si="57"/>
        <v>494046.46733586455</v>
      </c>
    </row>
    <row r="146" spans="1:35" x14ac:dyDescent="0.35">
      <c r="A146" s="73">
        <f t="shared" si="48"/>
        <v>48945</v>
      </c>
      <c r="B146" s="74">
        <f t="shared" si="63"/>
        <v>133</v>
      </c>
      <c r="C146" s="70">
        <f t="shared" si="49"/>
        <v>3891285.9821074544</v>
      </c>
      <c r="D146" s="75">
        <f t="shared" si="50"/>
        <v>10701.036450795496</v>
      </c>
      <c r="E146" s="75">
        <f t="shared" si="51"/>
        <v>33539.061489867578</v>
      </c>
      <c r="F146" s="75">
        <f t="shared" si="52"/>
        <v>44240.097940663072</v>
      </c>
      <c r="G146" s="70">
        <f t="shared" si="44"/>
        <v>3857746.9206175869</v>
      </c>
      <c r="N146" s="148">
        <f t="shared" si="53"/>
        <v>48945</v>
      </c>
      <c r="O146" s="124">
        <f t="shared" si="64"/>
        <v>133</v>
      </c>
      <c r="P146" s="129">
        <f t="shared" si="54"/>
        <v>3397239.5147715867</v>
      </c>
      <c r="Q146" s="149">
        <f t="shared" si="45"/>
        <v>9342.4086656218697</v>
      </c>
      <c r="R146" s="149">
        <f t="shared" si="46"/>
        <v>29035.170798937335</v>
      </c>
      <c r="S146" s="149">
        <f t="shared" si="55"/>
        <v>38377.579464559203</v>
      </c>
      <c r="T146" s="129">
        <f t="shared" si="47"/>
        <v>3368204.3439726494</v>
      </c>
      <c r="AC146" s="148">
        <f t="shared" si="58"/>
        <v>48945</v>
      </c>
      <c r="AD146" s="124">
        <f t="shared" si="59"/>
        <v>133</v>
      </c>
      <c r="AE146" s="129">
        <f t="shared" si="56"/>
        <v>494046.46733586455</v>
      </c>
      <c r="AF146" s="149">
        <f t="shared" si="60"/>
        <v>1358.6277851736259</v>
      </c>
      <c r="AG146" s="149">
        <f t="shared" si="61"/>
        <v>4503.890690930245</v>
      </c>
      <c r="AH146" s="149">
        <f t="shared" si="62"/>
        <v>5862.5184761038709</v>
      </c>
      <c r="AI146" s="129">
        <f t="shared" si="57"/>
        <v>489542.57664493431</v>
      </c>
    </row>
    <row r="147" spans="1:35" x14ac:dyDescent="0.35">
      <c r="A147" s="73">
        <f t="shared" si="48"/>
        <v>48976</v>
      </c>
      <c r="B147" s="74">
        <f t="shared" si="63"/>
        <v>134</v>
      </c>
      <c r="C147" s="70">
        <f t="shared" si="49"/>
        <v>3857746.9206175869</v>
      </c>
      <c r="D147" s="75">
        <f t="shared" si="50"/>
        <v>10608.804031698361</v>
      </c>
      <c r="E147" s="75">
        <f t="shared" si="51"/>
        <v>33631.293908964719</v>
      </c>
      <c r="F147" s="75">
        <f t="shared" si="52"/>
        <v>44240.097940663079</v>
      </c>
      <c r="G147" s="70">
        <f t="shared" si="44"/>
        <v>3824115.6267086221</v>
      </c>
      <c r="N147" s="148">
        <f t="shared" si="53"/>
        <v>48976</v>
      </c>
      <c r="O147" s="124">
        <f t="shared" si="64"/>
        <v>134</v>
      </c>
      <c r="P147" s="129">
        <f t="shared" si="54"/>
        <v>3368204.3439726494</v>
      </c>
      <c r="Q147" s="149">
        <f t="shared" si="45"/>
        <v>9262.5619459247937</v>
      </c>
      <c r="R147" s="149">
        <f t="shared" si="46"/>
        <v>29115.017518634413</v>
      </c>
      <c r="S147" s="149">
        <f t="shared" si="55"/>
        <v>38377.57946455921</v>
      </c>
      <c r="T147" s="129">
        <f t="shared" si="47"/>
        <v>3339089.326454015</v>
      </c>
      <c r="AC147" s="148">
        <f t="shared" si="58"/>
        <v>48976</v>
      </c>
      <c r="AD147" s="124">
        <f t="shared" si="59"/>
        <v>134</v>
      </c>
      <c r="AE147" s="129">
        <f t="shared" si="56"/>
        <v>489542.57664493431</v>
      </c>
      <c r="AF147" s="149">
        <f t="shared" si="60"/>
        <v>1346.2420857735679</v>
      </c>
      <c r="AG147" s="149">
        <f t="shared" si="61"/>
        <v>4516.276390330303</v>
      </c>
      <c r="AH147" s="149">
        <f t="shared" si="62"/>
        <v>5862.5184761038709</v>
      </c>
      <c r="AI147" s="129">
        <f t="shared" si="57"/>
        <v>485026.30025460402</v>
      </c>
    </row>
    <row r="148" spans="1:35" x14ac:dyDescent="0.35">
      <c r="A148" s="73">
        <f t="shared" si="48"/>
        <v>49004</v>
      </c>
      <c r="B148" s="74">
        <f t="shared" si="63"/>
        <v>135</v>
      </c>
      <c r="C148" s="70">
        <f t="shared" si="49"/>
        <v>3824115.6267086221</v>
      </c>
      <c r="D148" s="75">
        <f t="shared" si="50"/>
        <v>10516.317973448708</v>
      </c>
      <c r="E148" s="75">
        <f t="shared" si="51"/>
        <v>33723.779967214374</v>
      </c>
      <c r="F148" s="75">
        <f t="shared" si="52"/>
        <v>44240.097940663079</v>
      </c>
      <c r="G148" s="70">
        <f t="shared" si="44"/>
        <v>3790391.8467414076</v>
      </c>
      <c r="N148" s="148">
        <f t="shared" si="53"/>
        <v>49004</v>
      </c>
      <c r="O148" s="124">
        <f t="shared" si="64"/>
        <v>135</v>
      </c>
      <c r="P148" s="129">
        <f t="shared" si="54"/>
        <v>3339089.326454015</v>
      </c>
      <c r="Q148" s="149">
        <f t="shared" si="45"/>
        <v>9182.4956477485484</v>
      </c>
      <c r="R148" s="149">
        <f t="shared" si="46"/>
        <v>29195.083816810664</v>
      </c>
      <c r="S148" s="149">
        <f t="shared" si="55"/>
        <v>38377.57946455921</v>
      </c>
      <c r="T148" s="129">
        <f t="shared" si="47"/>
        <v>3309894.2426372045</v>
      </c>
      <c r="AC148" s="148">
        <f t="shared" si="58"/>
        <v>49004</v>
      </c>
      <c r="AD148" s="124">
        <f t="shared" si="59"/>
        <v>135</v>
      </c>
      <c r="AE148" s="129">
        <f t="shared" si="56"/>
        <v>485026.30025460402</v>
      </c>
      <c r="AF148" s="149">
        <f t="shared" si="60"/>
        <v>1333.8223257001594</v>
      </c>
      <c r="AG148" s="149">
        <f t="shared" si="61"/>
        <v>4528.6961504037117</v>
      </c>
      <c r="AH148" s="149">
        <f t="shared" si="62"/>
        <v>5862.5184761038709</v>
      </c>
      <c r="AI148" s="129">
        <f t="shared" si="57"/>
        <v>480497.60410420032</v>
      </c>
    </row>
    <row r="149" spans="1:35" x14ac:dyDescent="0.35">
      <c r="A149" s="73">
        <f t="shared" si="48"/>
        <v>49035</v>
      </c>
      <c r="B149" s="74">
        <f t="shared" si="63"/>
        <v>136</v>
      </c>
      <c r="C149" s="70">
        <f t="shared" si="49"/>
        <v>3790391.8467414076</v>
      </c>
      <c r="D149" s="75">
        <f t="shared" si="50"/>
        <v>10423.577578538869</v>
      </c>
      <c r="E149" s="75">
        <f t="shared" si="51"/>
        <v>33816.520362124211</v>
      </c>
      <c r="F149" s="75">
        <f t="shared" si="52"/>
        <v>44240.097940663079</v>
      </c>
      <c r="G149" s="70">
        <f t="shared" si="44"/>
        <v>3756575.3263792833</v>
      </c>
      <c r="N149" s="148">
        <f t="shared" si="53"/>
        <v>49035</v>
      </c>
      <c r="O149" s="124">
        <f t="shared" si="64"/>
        <v>136</v>
      </c>
      <c r="P149" s="129">
        <f t="shared" si="54"/>
        <v>3309894.2426372045</v>
      </c>
      <c r="Q149" s="149">
        <f t="shared" si="45"/>
        <v>9102.2091672523202</v>
      </c>
      <c r="R149" s="149">
        <f t="shared" si="46"/>
        <v>29275.370297306887</v>
      </c>
      <c r="S149" s="149">
        <f t="shared" si="55"/>
        <v>38377.57946455921</v>
      </c>
      <c r="T149" s="129">
        <f t="shared" si="47"/>
        <v>3280618.8723398978</v>
      </c>
      <c r="AC149" s="148">
        <f t="shared" si="58"/>
        <v>49035</v>
      </c>
      <c r="AD149" s="124">
        <f t="shared" si="59"/>
        <v>136</v>
      </c>
      <c r="AE149" s="129">
        <f t="shared" si="56"/>
        <v>480497.60410420032</v>
      </c>
      <c r="AF149" s="149">
        <f t="shared" si="60"/>
        <v>1321.3684112865492</v>
      </c>
      <c r="AG149" s="149">
        <f t="shared" si="61"/>
        <v>4541.1500648173214</v>
      </c>
      <c r="AH149" s="149">
        <f t="shared" si="62"/>
        <v>5862.5184761038709</v>
      </c>
      <c r="AI149" s="129">
        <f t="shared" si="57"/>
        <v>475956.45403938298</v>
      </c>
    </row>
    <row r="150" spans="1:35" x14ac:dyDescent="0.35">
      <c r="A150" s="73">
        <f t="shared" si="48"/>
        <v>49065</v>
      </c>
      <c r="B150" s="74">
        <f t="shared" si="63"/>
        <v>137</v>
      </c>
      <c r="C150" s="70">
        <f t="shared" si="49"/>
        <v>3756575.3263792833</v>
      </c>
      <c r="D150" s="75">
        <f t="shared" si="50"/>
        <v>10330.582147543028</v>
      </c>
      <c r="E150" s="75">
        <f t="shared" si="51"/>
        <v>33909.515793120052</v>
      </c>
      <c r="F150" s="75">
        <f t="shared" si="52"/>
        <v>44240.097940663079</v>
      </c>
      <c r="G150" s="70">
        <f t="shared" si="44"/>
        <v>3722665.8105861633</v>
      </c>
      <c r="N150" s="148">
        <f t="shared" si="53"/>
        <v>49065</v>
      </c>
      <c r="O150" s="124">
        <f t="shared" si="64"/>
        <v>137</v>
      </c>
      <c r="P150" s="129">
        <f t="shared" si="54"/>
        <v>3280618.8723398978</v>
      </c>
      <c r="Q150" s="149">
        <f t="shared" si="45"/>
        <v>9021.7018989347253</v>
      </c>
      <c r="R150" s="149">
        <f t="shared" si="46"/>
        <v>29355.877565624483</v>
      </c>
      <c r="S150" s="149">
        <f t="shared" si="55"/>
        <v>38377.57946455921</v>
      </c>
      <c r="T150" s="129">
        <f t="shared" si="47"/>
        <v>3251262.9947742731</v>
      </c>
      <c r="AC150" s="148">
        <f t="shared" si="58"/>
        <v>49065</v>
      </c>
      <c r="AD150" s="124">
        <f t="shared" si="59"/>
        <v>137</v>
      </c>
      <c r="AE150" s="129">
        <f t="shared" si="56"/>
        <v>475956.45403938298</v>
      </c>
      <c r="AF150" s="149">
        <f t="shared" si="60"/>
        <v>1308.8802486083018</v>
      </c>
      <c r="AG150" s="149">
        <f t="shared" si="61"/>
        <v>4553.6382274955695</v>
      </c>
      <c r="AH150" s="149">
        <f t="shared" si="62"/>
        <v>5862.5184761038709</v>
      </c>
      <c r="AI150" s="129">
        <f t="shared" si="57"/>
        <v>471402.81581188738</v>
      </c>
    </row>
    <row r="151" spans="1:35" x14ac:dyDescent="0.35">
      <c r="A151" s="73">
        <f t="shared" si="48"/>
        <v>49096</v>
      </c>
      <c r="B151" s="74">
        <f t="shared" si="63"/>
        <v>138</v>
      </c>
      <c r="C151" s="70">
        <f t="shared" si="49"/>
        <v>3722665.8105861633</v>
      </c>
      <c r="D151" s="75">
        <f t="shared" si="50"/>
        <v>10237.330979111948</v>
      </c>
      <c r="E151" s="75">
        <f t="shared" si="51"/>
        <v>34002.766961551133</v>
      </c>
      <c r="F151" s="75">
        <f t="shared" si="52"/>
        <v>44240.097940663079</v>
      </c>
      <c r="G151" s="70">
        <f t="shared" si="44"/>
        <v>3688663.043624612</v>
      </c>
      <c r="N151" s="148">
        <f t="shared" si="53"/>
        <v>49096</v>
      </c>
      <c r="O151" s="124">
        <f t="shared" si="64"/>
        <v>138</v>
      </c>
      <c r="P151" s="129">
        <f t="shared" si="54"/>
        <v>3251262.9947742731</v>
      </c>
      <c r="Q151" s="149">
        <f t="shared" si="45"/>
        <v>8940.9732356292589</v>
      </c>
      <c r="R151" s="149">
        <f t="shared" si="46"/>
        <v>29436.606228929948</v>
      </c>
      <c r="S151" s="149">
        <f t="shared" si="55"/>
        <v>38377.57946455921</v>
      </c>
      <c r="T151" s="129">
        <f t="shared" si="47"/>
        <v>3221826.3885453432</v>
      </c>
      <c r="AC151" s="148">
        <f t="shared" si="58"/>
        <v>49096</v>
      </c>
      <c r="AD151" s="124">
        <f t="shared" si="59"/>
        <v>138</v>
      </c>
      <c r="AE151" s="129">
        <f t="shared" si="56"/>
        <v>471402.81581188738</v>
      </c>
      <c r="AF151" s="149">
        <f t="shared" si="60"/>
        <v>1296.3577434826889</v>
      </c>
      <c r="AG151" s="149">
        <f t="shared" si="61"/>
        <v>4566.1607326211815</v>
      </c>
      <c r="AH151" s="149">
        <f t="shared" si="62"/>
        <v>5862.5184761038709</v>
      </c>
      <c r="AI151" s="129">
        <f t="shared" si="57"/>
        <v>466836.65507926617</v>
      </c>
    </row>
    <row r="152" spans="1:35" x14ac:dyDescent="0.35">
      <c r="A152" s="73">
        <f t="shared" si="48"/>
        <v>49126</v>
      </c>
      <c r="B152" s="74">
        <f t="shared" si="63"/>
        <v>139</v>
      </c>
      <c r="C152" s="70">
        <f t="shared" si="49"/>
        <v>3688663.043624612</v>
      </c>
      <c r="D152" s="75">
        <f t="shared" si="50"/>
        <v>10143.82336996768</v>
      </c>
      <c r="E152" s="75">
        <f t="shared" si="51"/>
        <v>34096.274570695401</v>
      </c>
      <c r="F152" s="75">
        <f t="shared" si="52"/>
        <v>44240.097940663079</v>
      </c>
      <c r="G152" s="70">
        <f t="shared" si="44"/>
        <v>3654566.7690539164</v>
      </c>
      <c r="N152" s="148">
        <f t="shared" si="53"/>
        <v>49126</v>
      </c>
      <c r="O152" s="124">
        <f t="shared" si="64"/>
        <v>139</v>
      </c>
      <c r="P152" s="129">
        <f t="shared" si="54"/>
        <v>3221826.3885453432</v>
      </c>
      <c r="Q152" s="149">
        <f t="shared" si="45"/>
        <v>8860.0225684997004</v>
      </c>
      <c r="R152" s="149">
        <f t="shared" si="46"/>
        <v>29517.556896059505</v>
      </c>
      <c r="S152" s="149">
        <f t="shared" si="55"/>
        <v>38377.579464559203</v>
      </c>
      <c r="T152" s="129">
        <f t="shared" si="47"/>
        <v>3192308.8316492839</v>
      </c>
      <c r="AC152" s="148">
        <f t="shared" si="58"/>
        <v>49126</v>
      </c>
      <c r="AD152" s="124">
        <f t="shared" si="59"/>
        <v>139</v>
      </c>
      <c r="AE152" s="129">
        <f t="shared" si="56"/>
        <v>466836.65507926617</v>
      </c>
      <c r="AF152" s="149">
        <f t="shared" si="60"/>
        <v>1283.8008014679804</v>
      </c>
      <c r="AG152" s="149">
        <f t="shared" si="61"/>
        <v>4578.71767463589</v>
      </c>
      <c r="AH152" s="149">
        <f t="shared" si="62"/>
        <v>5862.5184761038709</v>
      </c>
      <c r="AI152" s="129">
        <f t="shared" si="57"/>
        <v>462257.9374046303</v>
      </c>
    </row>
    <row r="153" spans="1:35" x14ac:dyDescent="0.35">
      <c r="A153" s="73">
        <f t="shared" si="48"/>
        <v>49157</v>
      </c>
      <c r="B153" s="74">
        <f t="shared" si="63"/>
        <v>140</v>
      </c>
      <c r="C153" s="70">
        <f t="shared" si="49"/>
        <v>3654566.7690539164</v>
      </c>
      <c r="D153" s="75">
        <f t="shared" si="50"/>
        <v>10050.058614898269</v>
      </c>
      <c r="E153" s="75">
        <f t="shared" si="51"/>
        <v>34190.039325764817</v>
      </c>
      <c r="F153" s="75">
        <f t="shared" si="52"/>
        <v>44240.097940663087</v>
      </c>
      <c r="G153" s="70">
        <f t="shared" si="44"/>
        <v>3620376.7297281516</v>
      </c>
      <c r="N153" s="148">
        <f t="shared" si="53"/>
        <v>49157</v>
      </c>
      <c r="O153" s="124">
        <f t="shared" si="64"/>
        <v>140</v>
      </c>
      <c r="P153" s="129">
        <f t="shared" si="54"/>
        <v>3192308.8316492839</v>
      </c>
      <c r="Q153" s="149">
        <f t="shared" si="45"/>
        <v>8778.8492870355367</v>
      </c>
      <c r="R153" s="149">
        <f t="shared" si="46"/>
        <v>29598.73017752367</v>
      </c>
      <c r="S153" s="149">
        <f t="shared" si="55"/>
        <v>38377.57946455921</v>
      </c>
      <c r="T153" s="129">
        <f t="shared" si="47"/>
        <v>3162710.1014717603</v>
      </c>
      <c r="AC153" s="148">
        <f t="shared" si="58"/>
        <v>49157</v>
      </c>
      <c r="AD153" s="124">
        <f t="shared" si="59"/>
        <v>140</v>
      </c>
      <c r="AE153" s="129">
        <f t="shared" si="56"/>
        <v>462257.9374046303</v>
      </c>
      <c r="AF153" s="149">
        <f t="shared" si="60"/>
        <v>1271.2093278627319</v>
      </c>
      <c r="AG153" s="149">
        <f t="shared" si="61"/>
        <v>4591.3091482411392</v>
      </c>
      <c r="AH153" s="149">
        <f t="shared" si="62"/>
        <v>5862.5184761038709</v>
      </c>
      <c r="AI153" s="129">
        <f t="shared" si="57"/>
        <v>457666.62825638917</v>
      </c>
    </row>
    <row r="154" spans="1:35" x14ac:dyDescent="0.35">
      <c r="A154" s="73">
        <f t="shared" si="48"/>
        <v>49188</v>
      </c>
      <c r="B154" s="74">
        <f t="shared" si="63"/>
        <v>141</v>
      </c>
      <c r="C154" s="70">
        <f t="shared" si="49"/>
        <v>3620376.7297281516</v>
      </c>
      <c r="D154" s="75">
        <f t="shared" si="50"/>
        <v>9956.0360067524161</v>
      </c>
      <c r="E154" s="75">
        <f t="shared" si="51"/>
        <v>34284.061933910663</v>
      </c>
      <c r="F154" s="75">
        <f t="shared" si="52"/>
        <v>44240.097940663079</v>
      </c>
      <c r="G154" s="70">
        <f t="shared" si="44"/>
        <v>3586092.6677942411</v>
      </c>
      <c r="N154" s="148">
        <f t="shared" si="53"/>
        <v>49188</v>
      </c>
      <c r="O154" s="124">
        <f t="shared" si="64"/>
        <v>141</v>
      </c>
      <c r="P154" s="129">
        <f t="shared" si="54"/>
        <v>3162710.1014717603</v>
      </c>
      <c r="Q154" s="149">
        <f t="shared" si="45"/>
        <v>8697.4527790473476</v>
      </c>
      <c r="R154" s="149">
        <f t="shared" si="46"/>
        <v>29680.126685511863</v>
      </c>
      <c r="S154" s="149">
        <f t="shared" si="55"/>
        <v>38377.57946455921</v>
      </c>
      <c r="T154" s="129">
        <f t="shared" si="47"/>
        <v>3133029.9747862485</v>
      </c>
      <c r="AC154" s="148">
        <f t="shared" si="58"/>
        <v>49188</v>
      </c>
      <c r="AD154" s="124">
        <f t="shared" si="59"/>
        <v>141</v>
      </c>
      <c r="AE154" s="129">
        <f t="shared" si="56"/>
        <v>457666.62825638917</v>
      </c>
      <c r="AF154" s="149">
        <f t="shared" si="60"/>
        <v>1258.5832277050688</v>
      </c>
      <c r="AG154" s="149">
        <f t="shared" si="61"/>
        <v>4603.9352483988014</v>
      </c>
      <c r="AH154" s="149">
        <f t="shared" si="62"/>
        <v>5862.5184761038699</v>
      </c>
      <c r="AI154" s="129">
        <f t="shared" si="57"/>
        <v>453062.69300799037</v>
      </c>
    </row>
    <row r="155" spans="1:35" x14ac:dyDescent="0.35">
      <c r="A155" s="73">
        <f t="shared" si="48"/>
        <v>49218</v>
      </c>
      <c r="B155" s="74">
        <f t="shared" si="63"/>
        <v>142</v>
      </c>
      <c r="C155" s="70">
        <f t="shared" si="49"/>
        <v>3586092.6677942411</v>
      </c>
      <c r="D155" s="75">
        <f t="shared" si="50"/>
        <v>9861.7548364341601</v>
      </c>
      <c r="E155" s="75">
        <f t="shared" si="51"/>
        <v>34378.343104228923</v>
      </c>
      <c r="F155" s="75">
        <f t="shared" si="52"/>
        <v>44240.097940663079</v>
      </c>
      <c r="G155" s="70">
        <f t="shared" si="44"/>
        <v>3551714.3246900123</v>
      </c>
      <c r="N155" s="148">
        <f t="shared" si="53"/>
        <v>49218</v>
      </c>
      <c r="O155" s="124">
        <f t="shared" si="64"/>
        <v>142</v>
      </c>
      <c r="P155" s="129">
        <f t="shared" si="54"/>
        <v>3133029.9747862485</v>
      </c>
      <c r="Q155" s="149">
        <f t="shared" si="45"/>
        <v>8615.8324306621889</v>
      </c>
      <c r="R155" s="149">
        <f t="shared" si="46"/>
        <v>29761.747033897016</v>
      </c>
      <c r="S155" s="149">
        <f t="shared" si="55"/>
        <v>38377.579464559203</v>
      </c>
      <c r="T155" s="129">
        <f t="shared" si="47"/>
        <v>3103268.2277523517</v>
      </c>
      <c r="AC155" s="148">
        <f t="shared" si="58"/>
        <v>49218</v>
      </c>
      <c r="AD155" s="124">
        <f t="shared" si="59"/>
        <v>142</v>
      </c>
      <c r="AE155" s="129">
        <f t="shared" si="56"/>
        <v>453062.69300799037</v>
      </c>
      <c r="AF155" s="149">
        <f t="shared" si="60"/>
        <v>1245.9224057719719</v>
      </c>
      <c r="AG155" s="149">
        <f t="shared" si="61"/>
        <v>4616.5960703318988</v>
      </c>
      <c r="AH155" s="149">
        <f t="shared" si="62"/>
        <v>5862.5184761038709</v>
      </c>
      <c r="AI155" s="129">
        <f t="shared" si="57"/>
        <v>448446.0969376585</v>
      </c>
    </row>
    <row r="156" spans="1:35" x14ac:dyDescent="0.35">
      <c r="A156" s="73">
        <f t="shared" si="48"/>
        <v>49249</v>
      </c>
      <c r="B156" s="74">
        <f t="shared" si="63"/>
        <v>143</v>
      </c>
      <c r="C156" s="70">
        <f t="shared" si="49"/>
        <v>3551714.3246900123</v>
      </c>
      <c r="D156" s="75">
        <f t="shared" si="50"/>
        <v>9767.2143928975329</v>
      </c>
      <c r="E156" s="75">
        <f t="shared" si="51"/>
        <v>34472.883547765545</v>
      </c>
      <c r="F156" s="75">
        <f t="shared" si="52"/>
        <v>44240.097940663079</v>
      </c>
      <c r="G156" s="70">
        <f t="shared" si="44"/>
        <v>3517241.4411422466</v>
      </c>
      <c r="N156" s="148">
        <f t="shared" si="53"/>
        <v>49249</v>
      </c>
      <c r="O156" s="124">
        <f t="shared" si="64"/>
        <v>143</v>
      </c>
      <c r="P156" s="129">
        <f t="shared" si="54"/>
        <v>3103268.2277523517</v>
      </c>
      <c r="Q156" s="149">
        <f t="shared" si="45"/>
        <v>8533.9876263189726</v>
      </c>
      <c r="R156" s="149">
        <f t="shared" si="46"/>
        <v>29843.591838240238</v>
      </c>
      <c r="S156" s="149">
        <f t="shared" si="55"/>
        <v>38377.57946455921</v>
      </c>
      <c r="T156" s="129">
        <f t="shared" si="47"/>
        <v>3073424.6359141115</v>
      </c>
      <c r="AC156" s="148">
        <f t="shared" si="58"/>
        <v>49249</v>
      </c>
      <c r="AD156" s="124">
        <f t="shared" si="59"/>
        <v>143</v>
      </c>
      <c r="AE156" s="129">
        <f t="shared" si="56"/>
        <v>448446.0969376585</v>
      </c>
      <c r="AF156" s="149">
        <f t="shared" si="60"/>
        <v>1233.2267665785594</v>
      </c>
      <c r="AG156" s="149">
        <f t="shared" si="61"/>
        <v>4629.2917095253115</v>
      </c>
      <c r="AH156" s="149">
        <f t="shared" si="62"/>
        <v>5862.5184761038709</v>
      </c>
      <c r="AI156" s="129">
        <f t="shared" si="57"/>
        <v>443816.80522813316</v>
      </c>
    </row>
    <row r="157" spans="1:35" x14ac:dyDescent="0.35">
      <c r="A157" s="73">
        <f t="shared" si="48"/>
        <v>49279</v>
      </c>
      <c r="B157" s="74">
        <f t="shared" si="63"/>
        <v>144</v>
      </c>
      <c r="C157" s="70">
        <f t="shared" si="49"/>
        <v>3517241.4411422466</v>
      </c>
      <c r="D157" s="75">
        <f t="shared" si="50"/>
        <v>9672.4139631411745</v>
      </c>
      <c r="E157" s="75">
        <f t="shared" si="51"/>
        <v>34567.683977521905</v>
      </c>
      <c r="F157" s="75">
        <f t="shared" si="52"/>
        <v>44240.097940663079</v>
      </c>
      <c r="G157" s="70">
        <f t="shared" si="44"/>
        <v>3482673.7571647246</v>
      </c>
      <c r="N157" s="148">
        <f t="shared" si="53"/>
        <v>49279</v>
      </c>
      <c r="O157" s="124">
        <f t="shared" si="64"/>
        <v>144</v>
      </c>
      <c r="P157" s="129">
        <f t="shared" si="54"/>
        <v>3073424.6359141115</v>
      </c>
      <c r="Q157" s="149">
        <f t="shared" si="45"/>
        <v>8451.9177487638099</v>
      </c>
      <c r="R157" s="149">
        <f t="shared" si="46"/>
        <v>29925.661715795399</v>
      </c>
      <c r="S157" s="149">
        <f t="shared" si="55"/>
        <v>38377.57946455921</v>
      </c>
      <c r="T157" s="129">
        <f t="shared" si="47"/>
        <v>3043498.9741983162</v>
      </c>
      <c r="AC157" s="148">
        <f t="shared" si="58"/>
        <v>49279</v>
      </c>
      <c r="AD157" s="124">
        <f t="shared" si="59"/>
        <v>144</v>
      </c>
      <c r="AE157" s="129">
        <f t="shared" si="56"/>
        <v>443816.80522813316</v>
      </c>
      <c r="AF157" s="149">
        <f t="shared" si="60"/>
        <v>1220.4962143773646</v>
      </c>
      <c r="AG157" s="149">
        <f t="shared" si="61"/>
        <v>4642.0222617265063</v>
      </c>
      <c r="AH157" s="149">
        <f t="shared" si="62"/>
        <v>5862.5184761038709</v>
      </c>
      <c r="AI157" s="129">
        <f t="shared" si="57"/>
        <v>439174.78296640667</v>
      </c>
    </row>
    <row r="158" spans="1:35" x14ac:dyDescent="0.35">
      <c r="A158" s="73">
        <f t="shared" si="48"/>
        <v>49310</v>
      </c>
      <c r="B158" s="74">
        <f t="shared" si="63"/>
        <v>145</v>
      </c>
      <c r="C158" s="70">
        <f t="shared" si="49"/>
        <v>3482673.7571647246</v>
      </c>
      <c r="D158" s="75">
        <f t="shared" si="50"/>
        <v>9577.3528322029906</v>
      </c>
      <c r="E158" s="75">
        <f t="shared" si="51"/>
        <v>34662.745108460091</v>
      </c>
      <c r="F158" s="75">
        <f t="shared" si="52"/>
        <v>44240.097940663079</v>
      </c>
      <c r="G158" s="70">
        <f t="shared" si="44"/>
        <v>3448011.0120562646</v>
      </c>
      <c r="N158" s="148">
        <f t="shared" si="53"/>
        <v>49310</v>
      </c>
      <c r="O158" s="124">
        <f t="shared" si="64"/>
        <v>145</v>
      </c>
      <c r="P158" s="129">
        <f t="shared" si="54"/>
        <v>3043498.9741983162</v>
      </c>
      <c r="Q158" s="149">
        <f t="shared" si="45"/>
        <v>8369.6221790453728</v>
      </c>
      <c r="R158" s="149">
        <f t="shared" si="46"/>
        <v>30007.957285513832</v>
      </c>
      <c r="S158" s="149">
        <f t="shared" si="55"/>
        <v>38377.579464559203</v>
      </c>
      <c r="T158" s="129">
        <f t="shared" si="47"/>
        <v>3013491.0169128026</v>
      </c>
      <c r="AC158" s="148">
        <f t="shared" si="58"/>
        <v>49310</v>
      </c>
      <c r="AD158" s="124">
        <f t="shared" si="59"/>
        <v>145</v>
      </c>
      <c r="AE158" s="129">
        <f t="shared" si="56"/>
        <v>439174.78296640667</v>
      </c>
      <c r="AF158" s="149">
        <f t="shared" si="60"/>
        <v>1207.7306531576166</v>
      </c>
      <c r="AG158" s="149">
        <f t="shared" si="61"/>
        <v>4654.787822946254</v>
      </c>
      <c r="AH158" s="149">
        <f t="shared" si="62"/>
        <v>5862.5184761038709</v>
      </c>
      <c r="AI158" s="129">
        <f t="shared" si="57"/>
        <v>434519.9951434604</v>
      </c>
    </row>
    <row r="159" spans="1:35" x14ac:dyDescent="0.35">
      <c r="A159" s="73">
        <f t="shared" si="48"/>
        <v>49341</v>
      </c>
      <c r="B159" s="74">
        <f t="shared" si="63"/>
        <v>146</v>
      </c>
      <c r="C159" s="70">
        <f t="shared" si="49"/>
        <v>3448011.0120562646</v>
      </c>
      <c r="D159" s="75">
        <f t="shared" si="50"/>
        <v>9482.0302831547269</v>
      </c>
      <c r="E159" s="75">
        <f t="shared" si="51"/>
        <v>34758.067657508356</v>
      </c>
      <c r="F159" s="75">
        <f t="shared" si="52"/>
        <v>44240.097940663079</v>
      </c>
      <c r="G159" s="70">
        <f t="shared" si="44"/>
        <v>3413252.9443987561</v>
      </c>
      <c r="N159" s="148">
        <f t="shared" si="53"/>
        <v>49341</v>
      </c>
      <c r="O159" s="124">
        <f t="shared" si="64"/>
        <v>146</v>
      </c>
      <c r="P159" s="129">
        <f t="shared" si="54"/>
        <v>3013491.0169128026</v>
      </c>
      <c r="Q159" s="149">
        <f t="shared" si="45"/>
        <v>8287.1002965102125</v>
      </c>
      <c r="R159" s="149">
        <f t="shared" si="46"/>
        <v>30090.479168048998</v>
      </c>
      <c r="S159" s="149">
        <f t="shared" si="55"/>
        <v>38377.57946455921</v>
      </c>
      <c r="T159" s="129">
        <f t="shared" si="47"/>
        <v>2983400.5377447535</v>
      </c>
      <c r="AC159" s="148">
        <f t="shared" si="58"/>
        <v>49341</v>
      </c>
      <c r="AD159" s="124">
        <f t="shared" si="59"/>
        <v>146</v>
      </c>
      <c r="AE159" s="129">
        <f t="shared" si="56"/>
        <v>434519.9951434604</v>
      </c>
      <c r="AF159" s="149">
        <f t="shared" si="60"/>
        <v>1194.9299866445149</v>
      </c>
      <c r="AG159" s="149">
        <f t="shared" si="61"/>
        <v>4667.5884894593564</v>
      </c>
      <c r="AH159" s="149">
        <f t="shared" si="62"/>
        <v>5862.5184761038709</v>
      </c>
      <c r="AI159" s="129">
        <f t="shared" si="57"/>
        <v>429852.40665400104</v>
      </c>
    </row>
    <row r="160" spans="1:35" x14ac:dyDescent="0.35">
      <c r="A160" s="73">
        <f t="shared" si="48"/>
        <v>49369</v>
      </c>
      <c r="B160" s="74">
        <f t="shared" si="63"/>
        <v>147</v>
      </c>
      <c r="C160" s="70">
        <f t="shared" si="49"/>
        <v>3413252.9443987561</v>
      </c>
      <c r="D160" s="75">
        <f t="shared" si="50"/>
        <v>9386.4455970965773</v>
      </c>
      <c r="E160" s="75">
        <f t="shared" si="51"/>
        <v>34853.6523435665</v>
      </c>
      <c r="F160" s="75">
        <f t="shared" si="52"/>
        <v>44240.097940663079</v>
      </c>
      <c r="G160" s="70">
        <f t="shared" si="44"/>
        <v>3378399.2920551896</v>
      </c>
      <c r="N160" s="148">
        <f t="shared" si="53"/>
        <v>49369</v>
      </c>
      <c r="O160" s="124">
        <f t="shared" si="64"/>
        <v>147</v>
      </c>
      <c r="P160" s="129">
        <f t="shared" si="54"/>
        <v>2983400.5377447535</v>
      </c>
      <c r="Q160" s="149">
        <f t="shared" si="45"/>
        <v>8204.3514787980748</v>
      </c>
      <c r="R160" s="149">
        <f t="shared" si="46"/>
        <v>30173.227985761128</v>
      </c>
      <c r="S160" s="149">
        <f t="shared" si="55"/>
        <v>38377.579464559203</v>
      </c>
      <c r="T160" s="129">
        <f t="shared" si="47"/>
        <v>2953227.3097589924</v>
      </c>
      <c r="AC160" s="148">
        <f t="shared" si="58"/>
        <v>49369</v>
      </c>
      <c r="AD160" s="124">
        <f t="shared" si="59"/>
        <v>147</v>
      </c>
      <c r="AE160" s="129">
        <f t="shared" si="56"/>
        <v>429852.40665400104</v>
      </c>
      <c r="AF160" s="149">
        <f t="shared" si="60"/>
        <v>1182.0941182985014</v>
      </c>
      <c r="AG160" s="149">
        <f t="shared" si="61"/>
        <v>4680.4243578053693</v>
      </c>
      <c r="AH160" s="149">
        <f t="shared" si="62"/>
        <v>5862.5184761038709</v>
      </c>
      <c r="AI160" s="129">
        <f t="shared" si="57"/>
        <v>425171.9822961957</v>
      </c>
    </row>
    <row r="161" spans="1:35" x14ac:dyDescent="0.35">
      <c r="A161" s="73">
        <f t="shared" si="48"/>
        <v>49400</v>
      </c>
      <c r="B161" s="74">
        <f t="shared" si="63"/>
        <v>148</v>
      </c>
      <c r="C161" s="70">
        <f t="shared" si="49"/>
        <v>3378399.2920551896</v>
      </c>
      <c r="D161" s="75">
        <f t="shared" si="50"/>
        <v>9290.5980531517689</v>
      </c>
      <c r="E161" s="75">
        <f t="shared" si="51"/>
        <v>34949.499887511309</v>
      </c>
      <c r="F161" s="75">
        <f t="shared" si="52"/>
        <v>44240.097940663079</v>
      </c>
      <c r="G161" s="70">
        <f t="shared" si="44"/>
        <v>3343449.7921676785</v>
      </c>
      <c r="N161" s="148">
        <f t="shared" si="53"/>
        <v>49400</v>
      </c>
      <c r="O161" s="124">
        <f t="shared" si="64"/>
        <v>148</v>
      </c>
      <c r="P161" s="129">
        <f t="shared" si="54"/>
        <v>2953227.3097589924</v>
      </c>
      <c r="Q161" s="149">
        <f t="shared" si="45"/>
        <v>8121.3751018372341</v>
      </c>
      <c r="R161" s="149">
        <f t="shared" si="46"/>
        <v>30256.204362721975</v>
      </c>
      <c r="S161" s="149">
        <f t="shared" si="55"/>
        <v>38377.57946455921</v>
      </c>
      <c r="T161" s="129">
        <f t="shared" si="47"/>
        <v>2922971.1053962703</v>
      </c>
      <c r="AC161" s="148">
        <f t="shared" si="58"/>
        <v>49400</v>
      </c>
      <c r="AD161" s="124">
        <f t="shared" si="59"/>
        <v>148</v>
      </c>
      <c r="AE161" s="129">
        <f t="shared" si="56"/>
        <v>425171.9822961957</v>
      </c>
      <c r="AF161" s="149">
        <f t="shared" si="60"/>
        <v>1169.2229513145367</v>
      </c>
      <c r="AG161" s="149">
        <f t="shared" si="61"/>
        <v>4693.2955247893342</v>
      </c>
      <c r="AH161" s="149">
        <f t="shared" si="62"/>
        <v>5862.5184761038709</v>
      </c>
      <c r="AI161" s="129">
        <f t="shared" si="57"/>
        <v>420478.68677140638</v>
      </c>
    </row>
    <row r="162" spans="1:35" x14ac:dyDescent="0.35">
      <c r="A162" s="73">
        <f t="shared" si="48"/>
        <v>49430</v>
      </c>
      <c r="B162" s="74">
        <f t="shared" si="63"/>
        <v>149</v>
      </c>
      <c r="C162" s="70">
        <f t="shared" si="49"/>
        <v>3343449.7921676785</v>
      </c>
      <c r="D162" s="75">
        <f t="shared" si="50"/>
        <v>9194.4869284611159</v>
      </c>
      <c r="E162" s="75">
        <f t="shared" si="51"/>
        <v>35045.611012201967</v>
      </c>
      <c r="F162" s="75">
        <f t="shared" si="52"/>
        <v>44240.097940663079</v>
      </c>
      <c r="G162" s="70">
        <f t="shared" si="44"/>
        <v>3308404.1811554767</v>
      </c>
      <c r="N162" s="148">
        <f t="shared" si="53"/>
        <v>49430</v>
      </c>
      <c r="O162" s="124">
        <f t="shared" si="64"/>
        <v>149</v>
      </c>
      <c r="P162" s="129">
        <f t="shared" si="54"/>
        <v>2922971.1053962703</v>
      </c>
      <c r="Q162" s="149">
        <f t="shared" si="45"/>
        <v>8038.1705398397489</v>
      </c>
      <c r="R162" s="149">
        <f t="shared" si="46"/>
        <v>30339.408924719461</v>
      </c>
      <c r="S162" s="149">
        <f t="shared" si="55"/>
        <v>38377.57946455921</v>
      </c>
      <c r="T162" s="129">
        <f t="shared" si="47"/>
        <v>2892631.696471551</v>
      </c>
      <c r="AC162" s="148">
        <f t="shared" si="58"/>
        <v>49430</v>
      </c>
      <c r="AD162" s="124">
        <f t="shared" si="59"/>
        <v>149</v>
      </c>
      <c r="AE162" s="129">
        <f t="shared" si="56"/>
        <v>420478.68677140638</v>
      </c>
      <c r="AF162" s="149">
        <f t="shared" si="60"/>
        <v>1156.3163886213661</v>
      </c>
      <c r="AG162" s="149">
        <f t="shared" si="61"/>
        <v>4706.2020874825048</v>
      </c>
      <c r="AH162" s="149">
        <f t="shared" si="62"/>
        <v>5862.5184761038709</v>
      </c>
      <c r="AI162" s="129">
        <f t="shared" si="57"/>
        <v>415772.48468392389</v>
      </c>
    </row>
    <row r="163" spans="1:35" x14ac:dyDescent="0.35">
      <c r="A163" s="73">
        <f t="shared" si="48"/>
        <v>49461</v>
      </c>
      <c r="B163" s="74">
        <f t="shared" si="63"/>
        <v>150</v>
      </c>
      <c r="C163" s="70">
        <f t="shared" si="49"/>
        <v>3308404.1811554767</v>
      </c>
      <c r="D163" s="75">
        <f t="shared" si="50"/>
        <v>9098.1114981775572</v>
      </c>
      <c r="E163" s="75">
        <f t="shared" si="51"/>
        <v>35141.986442485519</v>
      </c>
      <c r="F163" s="75">
        <f t="shared" si="52"/>
        <v>44240.097940663079</v>
      </c>
      <c r="G163" s="70">
        <f t="shared" si="44"/>
        <v>3273262.1947129914</v>
      </c>
      <c r="N163" s="148">
        <f t="shared" si="53"/>
        <v>49461</v>
      </c>
      <c r="O163" s="124">
        <f t="shared" si="64"/>
        <v>150</v>
      </c>
      <c r="P163" s="129">
        <f t="shared" si="54"/>
        <v>2892631.696471551</v>
      </c>
      <c r="Q163" s="149">
        <f t="shared" si="45"/>
        <v>7954.7371652967686</v>
      </c>
      <c r="R163" s="149">
        <f t="shared" si="46"/>
        <v>30422.842299262436</v>
      </c>
      <c r="S163" s="149">
        <f t="shared" si="55"/>
        <v>38377.579464559203</v>
      </c>
      <c r="T163" s="129">
        <f t="shared" si="47"/>
        <v>2862208.8541722884</v>
      </c>
      <c r="AC163" s="148">
        <f t="shared" si="58"/>
        <v>49461</v>
      </c>
      <c r="AD163" s="124">
        <f t="shared" si="59"/>
        <v>150</v>
      </c>
      <c r="AE163" s="129">
        <f t="shared" si="56"/>
        <v>415772.48468392389</v>
      </c>
      <c r="AF163" s="149">
        <f t="shared" si="60"/>
        <v>1143.3743328807889</v>
      </c>
      <c r="AG163" s="149">
        <f t="shared" si="61"/>
        <v>4719.1441432230822</v>
      </c>
      <c r="AH163" s="149">
        <f t="shared" si="62"/>
        <v>5862.5184761038709</v>
      </c>
      <c r="AI163" s="129">
        <f t="shared" si="57"/>
        <v>411053.34054070082</v>
      </c>
    </row>
    <row r="164" spans="1:35" x14ac:dyDescent="0.35">
      <c r="A164" s="73">
        <f t="shared" si="48"/>
        <v>49491</v>
      </c>
      <c r="B164" s="74">
        <f t="shared" si="63"/>
        <v>151</v>
      </c>
      <c r="C164" s="70">
        <f t="shared" si="49"/>
        <v>3273262.1947129914</v>
      </c>
      <c r="D164" s="75">
        <f t="shared" si="50"/>
        <v>9001.471035460725</v>
      </c>
      <c r="E164" s="75">
        <f t="shared" si="51"/>
        <v>35238.626905202356</v>
      </c>
      <c r="F164" s="75">
        <f t="shared" si="52"/>
        <v>44240.097940663079</v>
      </c>
      <c r="G164" s="70">
        <f t="shared" si="44"/>
        <v>3238023.567807789</v>
      </c>
      <c r="N164" s="148">
        <f t="shared" si="53"/>
        <v>49491</v>
      </c>
      <c r="O164" s="124">
        <f t="shared" si="64"/>
        <v>151</v>
      </c>
      <c r="P164" s="129">
        <f t="shared" si="54"/>
        <v>2862208.8541722884</v>
      </c>
      <c r="Q164" s="149">
        <f t="shared" si="45"/>
        <v>7871.0743489737979</v>
      </c>
      <c r="R164" s="149">
        <f t="shared" si="46"/>
        <v>30506.505115585409</v>
      </c>
      <c r="S164" s="149">
        <f t="shared" si="55"/>
        <v>38377.57946455921</v>
      </c>
      <c r="T164" s="129">
        <f t="shared" si="47"/>
        <v>2831702.349056703</v>
      </c>
      <c r="AC164" s="148">
        <f t="shared" si="58"/>
        <v>49491</v>
      </c>
      <c r="AD164" s="124">
        <f t="shared" si="59"/>
        <v>151</v>
      </c>
      <c r="AE164" s="129">
        <f t="shared" si="56"/>
        <v>411053.34054070082</v>
      </c>
      <c r="AF164" s="149">
        <f t="shared" si="60"/>
        <v>1130.3966864869255</v>
      </c>
      <c r="AG164" s="149">
        <f t="shared" si="61"/>
        <v>4732.1217896169455</v>
      </c>
      <c r="AH164" s="149">
        <f t="shared" si="62"/>
        <v>5862.5184761038709</v>
      </c>
      <c r="AI164" s="129">
        <f t="shared" si="57"/>
        <v>406321.21875108388</v>
      </c>
    </row>
    <row r="165" spans="1:35" x14ac:dyDescent="0.35">
      <c r="A165" s="73">
        <f t="shared" si="48"/>
        <v>49522</v>
      </c>
      <c r="B165" s="74">
        <f t="shared" si="63"/>
        <v>152</v>
      </c>
      <c r="C165" s="70">
        <f t="shared" si="49"/>
        <v>3238023.567807789</v>
      </c>
      <c r="D165" s="75">
        <f t="shared" si="50"/>
        <v>8904.5648114714168</v>
      </c>
      <c r="E165" s="75">
        <f t="shared" si="51"/>
        <v>35335.533129191666</v>
      </c>
      <c r="F165" s="75">
        <f t="shared" si="52"/>
        <v>44240.097940663079</v>
      </c>
      <c r="G165" s="70">
        <f t="shared" si="44"/>
        <v>3202688.0346785975</v>
      </c>
      <c r="N165" s="148">
        <f t="shared" si="53"/>
        <v>49522</v>
      </c>
      <c r="O165" s="124">
        <f t="shared" si="64"/>
        <v>152</v>
      </c>
      <c r="P165" s="129">
        <f t="shared" si="54"/>
        <v>2831702.349056703</v>
      </c>
      <c r="Q165" s="149">
        <f t="shared" si="45"/>
        <v>7787.1814599059371</v>
      </c>
      <c r="R165" s="149">
        <f t="shared" si="46"/>
        <v>30590.398004653267</v>
      </c>
      <c r="S165" s="149">
        <f t="shared" si="55"/>
        <v>38377.579464559203</v>
      </c>
      <c r="T165" s="129">
        <f t="shared" si="47"/>
        <v>2801111.9510520496</v>
      </c>
      <c r="AC165" s="148">
        <f t="shared" si="58"/>
        <v>49522</v>
      </c>
      <c r="AD165" s="124">
        <f t="shared" si="59"/>
        <v>152</v>
      </c>
      <c r="AE165" s="129">
        <f t="shared" si="56"/>
        <v>406321.21875108388</v>
      </c>
      <c r="AF165" s="149">
        <f t="shared" si="60"/>
        <v>1117.383351565479</v>
      </c>
      <c r="AG165" s="149">
        <f t="shared" si="61"/>
        <v>4745.1351245383921</v>
      </c>
      <c r="AH165" s="149">
        <f t="shared" si="62"/>
        <v>5862.5184761038709</v>
      </c>
      <c r="AI165" s="129">
        <f t="shared" si="57"/>
        <v>401576.0836265455</v>
      </c>
    </row>
    <row r="166" spans="1:35" x14ac:dyDescent="0.35">
      <c r="A166" s="73">
        <f t="shared" si="48"/>
        <v>49553</v>
      </c>
      <c r="B166" s="74">
        <f t="shared" si="63"/>
        <v>153</v>
      </c>
      <c r="C166" s="70">
        <f t="shared" si="49"/>
        <v>3202688.0346785975</v>
      </c>
      <c r="D166" s="75">
        <f t="shared" si="50"/>
        <v>8807.39209536614</v>
      </c>
      <c r="E166" s="75">
        <f t="shared" si="51"/>
        <v>35432.705845296943</v>
      </c>
      <c r="F166" s="75">
        <f t="shared" si="52"/>
        <v>44240.097940663079</v>
      </c>
      <c r="G166" s="70">
        <f t="shared" si="44"/>
        <v>3167255.3288333006</v>
      </c>
      <c r="N166" s="148">
        <f t="shared" si="53"/>
        <v>49553</v>
      </c>
      <c r="O166" s="124">
        <f t="shared" si="64"/>
        <v>153</v>
      </c>
      <c r="P166" s="129">
        <f t="shared" si="54"/>
        <v>2801111.9510520496</v>
      </c>
      <c r="Q166" s="149">
        <f t="shared" si="45"/>
        <v>7703.0578653931407</v>
      </c>
      <c r="R166" s="149">
        <f t="shared" si="46"/>
        <v>30674.52159916607</v>
      </c>
      <c r="S166" s="149">
        <f t="shared" si="55"/>
        <v>38377.57946455921</v>
      </c>
      <c r="T166" s="129">
        <f t="shared" si="47"/>
        <v>2770437.4294528835</v>
      </c>
      <c r="AC166" s="148">
        <f t="shared" si="58"/>
        <v>49553</v>
      </c>
      <c r="AD166" s="124">
        <f t="shared" si="59"/>
        <v>153</v>
      </c>
      <c r="AE166" s="129">
        <f t="shared" si="56"/>
        <v>401576.0836265455</v>
      </c>
      <c r="AF166" s="149">
        <f t="shared" si="60"/>
        <v>1104.3342299729984</v>
      </c>
      <c r="AG166" s="149">
        <f t="shared" si="61"/>
        <v>4758.1842461308725</v>
      </c>
      <c r="AH166" s="149">
        <f t="shared" si="62"/>
        <v>5862.5184761038709</v>
      </c>
      <c r="AI166" s="129">
        <f t="shared" si="57"/>
        <v>396817.89938041463</v>
      </c>
    </row>
    <row r="167" spans="1:35" x14ac:dyDescent="0.35">
      <c r="A167" s="73">
        <f t="shared" si="48"/>
        <v>49583</v>
      </c>
      <c r="B167" s="74">
        <f t="shared" si="63"/>
        <v>154</v>
      </c>
      <c r="C167" s="70">
        <f t="shared" si="49"/>
        <v>3167255.3288333006</v>
      </c>
      <c r="D167" s="75">
        <f t="shared" si="50"/>
        <v>8709.9521542915736</v>
      </c>
      <c r="E167" s="75">
        <f t="shared" si="51"/>
        <v>35530.145786371511</v>
      </c>
      <c r="F167" s="75">
        <f t="shared" si="52"/>
        <v>44240.097940663087</v>
      </c>
      <c r="G167" s="70">
        <f t="shared" si="44"/>
        <v>3131725.1830469291</v>
      </c>
      <c r="N167" s="148">
        <f t="shared" si="53"/>
        <v>49583</v>
      </c>
      <c r="O167" s="124">
        <f t="shared" si="64"/>
        <v>154</v>
      </c>
      <c r="P167" s="129">
        <f t="shared" si="54"/>
        <v>2770437.4294528835</v>
      </c>
      <c r="Q167" s="149">
        <f t="shared" si="45"/>
        <v>7618.7029309954341</v>
      </c>
      <c r="R167" s="149">
        <f t="shared" si="46"/>
        <v>30758.876533563776</v>
      </c>
      <c r="S167" s="149">
        <f t="shared" si="55"/>
        <v>38377.57946455921</v>
      </c>
      <c r="T167" s="129">
        <f t="shared" si="47"/>
        <v>2739678.5529193198</v>
      </c>
      <c r="AC167" s="148">
        <f t="shared" si="58"/>
        <v>49583</v>
      </c>
      <c r="AD167" s="124">
        <f t="shared" si="59"/>
        <v>154</v>
      </c>
      <c r="AE167" s="129">
        <f t="shared" si="56"/>
        <v>396817.89938041463</v>
      </c>
      <c r="AF167" s="149">
        <f t="shared" si="60"/>
        <v>1091.2492232961386</v>
      </c>
      <c r="AG167" s="149">
        <f t="shared" si="61"/>
        <v>4771.2692528077332</v>
      </c>
      <c r="AH167" s="149">
        <f t="shared" si="62"/>
        <v>5862.5184761038718</v>
      </c>
      <c r="AI167" s="129">
        <f t="shared" si="57"/>
        <v>392046.63012760691</v>
      </c>
    </row>
    <row r="168" spans="1:35" x14ac:dyDescent="0.35">
      <c r="A168" s="73">
        <f t="shared" si="48"/>
        <v>49614</v>
      </c>
      <c r="B168" s="74">
        <f t="shared" si="63"/>
        <v>155</v>
      </c>
      <c r="C168" s="70">
        <f t="shared" si="49"/>
        <v>3131725.1830469291</v>
      </c>
      <c r="D168" s="75">
        <f t="shared" si="50"/>
        <v>8612.2442533790509</v>
      </c>
      <c r="E168" s="75">
        <f t="shared" si="51"/>
        <v>35627.853687284034</v>
      </c>
      <c r="F168" s="75">
        <f t="shared" si="52"/>
        <v>44240.097940663087</v>
      </c>
      <c r="G168" s="70">
        <f t="shared" si="44"/>
        <v>3096097.329359645</v>
      </c>
      <c r="N168" s="148">
        <f t="shared" si="53"/>
        <v>49614</v>
      </c>
      <c r="O168" s="124">
        <f t="shared" si="64"/>
        <v>155</v>
      </c>
      <c r="P168" s="129">
        <f t="shared" si="54"/>
        <v>2739678.5529193198</v>
      </c>
      <c r="Q168" s="149">
        <f t="shared" si="45"/>
        <v>7534.116020528133</v>
      </c>
      <c r="R168" s="149">
        <f t="shared" si="46"/>
        <v>30843.463444031073</v>
      </c>
      <c r="S168" s="149">
        <f t="shared" si="55"/>
        <v>38377.579464559203</v>
      </c>
      <c r="T168" s="129">
        <f t="shared" si="47"/>
        <v>2708835.089475289</v>
      </c>
      <c r="AC168" s="148">
        <f t="shared" si="58"/>
        <v>49614</v>
      </c>
      <c r="AD168" s="124">
        <f t="shared" si="59"/>
        <v>155</v>
      </c>
      <c r="AE168" s="129">
        <f t="shared" si="56"/>
        <v>392046.63012760691</v>
      </c>
      <c r="AF168" s="149">
        <f t="shared" si="60"/>
        <v>1078.1282328509171</v>
      </c>
      <c r="AG168" s="149">
        <f t="shared" si="61"/>
        <v>4784.390243252954</v>
      </c>
      <c r="AH168" s="149">
        <f t="shared" si="62"/>
        <v>5862.5184761038709</v>
      </c>
      <c r="AI168" s="129">
        <f t="shared" si="57"/>
        <v>387262.23988435394</v>
      </c>
    </row>
    <row r="169" spans="1:35" x14ac:dyDescent="0.35">
      <c r="A169" s="73">
        <f t="shared" si="48"/>
        <v>49644</v>
      </c>
      <c r="B169" s="74">
        <f t="shared" si="63"/>
        <v>156</v>
      </c>
      <c r="C169" s="70">
        <f t="shared" si="49"/>
        <v>3096097.329359645</v>
      </c>
      <c r="D169" s="75">
        <f t="shared" si="50"/>
        <v>8514.2676557390223</v>
      </c>
      <c r="E169" s="75">
        <f t="shared" si="51"/>
        <v>35725.830284924064</v>
      </c>
      <c r="F169" s="75">
        <f t="shared" si="52"/>
        <v>44240.097940663087</v>
      </c>
      <c r="G169" s="70">
        <f t="shared" si="44"/>
        <v>3060371.4990747208</v>
      </c>
      <c r="N169" s="148">
        <f t="shared" si="53"/>
        <v>49644</v>
      </c>
      <c r="O169" s="124">
        <f t="shared" si="64"/>
        <v>156</v>
      </c>
      <c r="P169" s="129">
        <f t="shared" si="54"/>
        <v>2708835.089475289</v>
      </c>
      <c r="Q169" s="149">
        <f t="shared" si="45"/>
        <v>7449.2964960570489</v>
      </c>
      <c r="R169" s="149">
        <f t="shared" si="46"/>
        <v>30928.282968502161</v>
      </c>
      <c r="S169" s="149">
        <f t="shared" si="55"/>
        <v>38377.57946455921</v>
      </c>
      <c r="T169" s="129">
        <f t="shared" si="47"/>
        <v>2677906.806506787</v>
      </c>
      <c r="AC169" s="148">
        <f t="shared" si="58"/>
        <v>49644</v>
      </c>
      <c r="AD169" s="124">
        <f t="shared" si="59"/>
        <v>156</v>
      </c>
      <c r="AE169" s="129">
        <f t="shared" si="56"/>
        <v>387262.23988435394</v>
      </c>
      <c r="AF169" s="149">
        <f t="shared" si="60"/>
        <v>1064.9711596819716</v>
      </c>
      <c r="AG169" s="149">
        <f t="shared" si="61"/>
        <v>4797.5473164218993</v>
      </c>
      <c r="AH169" s="149">
        <f t="shared" si="62"/>
        <v>5862.5184761038709</v>
      </c>
      <c r="AI169" s="129">
        <f t="shared" si="57"/>
        <v>382464.69256793207</v>
      </c>
    </row>
    <row r="170" spans="1:35" x14ac:dyDescent="0.35">
      <c r="A170" s="73">
        <f t="shared" si="48"/>
        <v>49675</v>
      </c>
      <c r="B170" s="74">
        <f t="shared" si="63"/>
        <v>157</v>
      </c>
      <c r="C170" s="70">
        <f t="shared" si="49"/>
        <v>3060371.4990747208</v>
      </c>
      <c r="D170" s="75">
        <f t="shared" si="50"/>
        <v>8416.0216224554788</v>
      </c>
      <c r="E170" s="75">
        <f t="shared" si="51"/>
        <v>35824.076318207604</v>
      </c>
      <c r="F170" s="75">
        <f t="shared" si="52"/>
        <v>44240.097940663079</v>
      </c>
      <c r="G170" s="70">
        <f t="shared" si="44"/>
        <v>3024547.4227565131</v>
      </c>
      <c r="N170" s="148">
        <f t="shared" si="53"/>
        <v>49675</v>
      </c>
      <c r="O170" s="124">
        <f t="shared" si="64"/>
        <v>157</v>
      </c>
      <c r="P170" s="129">
        <f t="shared" si="54"/>
        <v>2677906.806506787</v>
      </c>
      <c r="Q170" s="149">
        <f t="shared" si="45"/>
        <v>7364.2437178936671</v>
      </c>
      <c r="R170" s="149">
        <f t="shared" si="46"/>
        <v>31013.335746665543</v>
      </c>
      <c r="S170" s="149">
        <f t="shared" si="55"/>
        <v>38377.57946455921</v>
      </c>
      <c r="T170" s="129">
        <f t="shared" si="47"/>
        <v>2646893.4707601215</v>
      </c>
      <c r="AC170" s="148">
        <f t="shared" si="58"/>
        <v>49675</v>
      </c>
      <c r="AD170" s="124">
        <f t="shared" si="59"/>
        <v>157</v>
      </c>
      <c r="AE170" s="129">
        <f t="shared" si="56"/>
        <v>382464.69256793207</v>
      </c>
      <c r="AF170" s="149">
        <f t="shared" si="60"/>
        <v>1051.7779045618113</v>
      </c>
      <c r="AG170" s="149">
        <f t="shared" si="61"/>
        <v>4810.74057154206</v>
      </c>
      <c r="AH170" s="149">
        <f t="shared" si="62"/>
        <v>5862.5184761038709</v>
      </c>
      <c r="AI170" s="129">
        <f t="shared" si="57"/>
        <v>377653.95199639001</v>
      </c>
    </row>
    <row r="171" spans="1:35" x14ac:dyDescent="0.35">
      <c r="A171" s="73">
        <f t="shared" si="48"/>
        <v>49706</v>
      </c>
      <c r="B171" s="74">
        <f t="shared" si="63"/>
        <v>158</v>
      </c>
      <c r="C171" s="70">
        <f t="shared" si="49"/>
        <v>3024547.4227565131</v>
      </c>
      <c r="D171" s="75">
        <f t="shared" si="50"/>
        <v>8317.5054125804072</v>
      </c>
      <c r="E171" s="75">
        <f t="shared" si="51"/>
        <v>35922.592528082678</v>
      </c>
      <c r="F171" s="75">
        <f t="shared" si="52"/>
        <v>44240.097940663087</v>
      </c>
      <c r="G171" s="70">
        <f t="shared" si="44"/>
        <v>2988624.8302284302</v>
      </c>
      <c r="N171" s="148">
        <f t="shared" si="53"/>
        <v>49706</v>
      </c>
      <c r="O171" s="124">
        <f t="shared" si="64"/>
        <v>158</v>
      </c>
      <c r="P171" s="129">
        <f t="shared" si="54"/>
        <v>2646893.4707601215</v>
      </c>
      <c r="Q171" s="149">
        <f t="shared" si="45"/>
        <v>7278.9570445903373</v>
      </c>
      <c r="R171" s="149">
        <f t="shared" si="46"/>
        <v>31098.622419968873</v>
      </c>
      <c r="S171" s="149">
        <f t="shared" si="55"/>
        <v>38377.57946455921</v>
      </c>
      <c r="T171" s="129">
        <f t="shared" si="47"/>
        <v>2615794.8483401528</v>
      </c>
      <c r="AC171" s="148">
        <f t="shared" si="58"/>
        <v>49706</v>
      </c>
      <c r="AD171" s="124">
        <f t="shared" si="59"/>
        <v>158</v>
      </c>
      <c r="AE171" s="129">
        <f t="shared" si="56"/>
        <v>377653.95199639001</v>
      </c>
      <c r="AF171" s="149">
        <f t="shared" si="60"/>
        <v>1038.5483679900708</v>
      </c>
      <c r="AG171" s="149">
        <f t="shared" si="61"/>
        <v>4823.970108113801</v>
      </c>
      <c r="AH171" s="149">
        <f t="shared" si="62"/>
        <v>5862.5184761038718</v>
      </c>
      <c r="AI171" s="129">
        <f t="shared" si="57"/>
        <v>372829.98188827623</v>
      </c>
    </row>
    <row r="172" spans="1:35" x14ac:dyDescent="0.35">
      <c r="A172" s="73">
        <f t="shared" si="48"/>
        <v>49735</v>
      </c>
      <c r="B172" s="74">
        <f t="shared" si="63"/>
        <v>159</v>
      </c>
      <c r="C172" s="70">
        <f t="shared" si="49"/>
        <v>2988624.8302284302</v>
      </c>
      <c r="D172" s="75">
        <f t="shared" si="50"/>
        <v>8218.7182831281789</v>
      </c>
      <c r="E172" s="75">
        <f t="shared" si="51"/>
        <v>36021.379657534904</v>
      </c>
      <c r="F172" s="75">
        <f t="shared" si="52"/>
        <v>44240.097940663079</v>
      </c>
      <c r="G172" s="70">
        <f t="shared" si="44"/>
        <v>2952603.4505708953</v>
      </c>
      <c r="N172" s="148">
        <f t="shared" si="53"/>
        <v>49735</v>
      </c>
      <c r="O172" s="124">
        <f t="shared" si="64"/>
        <v>159</v>
      </c>
      <c r="P172" s="129">
        <f t="shared" si="54"/>
        <v>2615794.8483401528</v>
      </c>
      <c r="Q172" s="149">
        <f t="shared" si="45"/>
        <v>7193.4358329354218</v>
      </c>
      <c r="R172" s="149">
        <f t="shared" si="46"/>
        <v>31184.143631623789</v>
      </c>
      <c r="S172" s="149">
        <f t="shared" si="55"/>
        <v>38377.57946455921</v>
      </c>
      <c r="T172" s="129">
        <f t="shared" si="47"/>
        <v>2584610.7047085292</v>
      </c>
      <c r="AC172" s="148">
        <f t="shared" si="58"/>
        <v>49735</v>
      </c>
      <c r="AD172" s="124">
        <f t="shared" si="59"/>
        <v>159</v>
      </c>
      <c r="AE172" s="129">
        <f t="shared" si="56"/>
        <v>372829.98188827623</v>
      </c>
      <c r="AF172" s="149">
        <f t="shared" si="60"/>
        <v>1025.2824501927576</v>
      </c>
      <c r="AG172" s="149">
        <f t="shared" si="61"/>
        <v>4837.2360259111128</v>
      </c>
      <c r="AH172" s="149">
        <f t="shared" si="62"/>
        <v>5862.5184761038709</v>
      </c>
      <c r="AI172" s="129">
        <f t="shared" si="57"/>
        <v>367992.74586236512</v>
      </c>
    </row>
    <row r="173" spans="1:35" x14ac:dyDescent="0.35">
      <c r="A173" s="73">
        <f t="shared" si="48"/>
        <v>49766</v>
      </c>
      <c r="B173" s="74">
        <f t="shared" si="63"/>
        <v>160</v>
      </c>
      <c r="C173" s="70">
        <f t="shared" si="49"/>
        <v>2952603.4505708953</v>
      </c>
      <c r="D173" s="75">
        <f t="shared" si="50"/>
        <v>8119.6594890699607</v>
      </c>
      <c r="E173" s="75">
        <f t="shared" si="51"/>
        <v>36120.438451593123</v>
      </c>
      <c r="F173" s="75">
        <f t="shared" si="52"/>
        <v>44240.097940663087</v>
      </c>
      <c r="G173" s="70">
        <f t="shared" si="44"/>
        <v>2916483.0121193021</v>
      </c>
      <c r="N173" s="148">
        <f t="shared" si="53"/>
        <v>49766</v>
      </c>
      <c r="O173" s="124">
        <f t="shared" si="64"/>
        <v>160</v>
      </c>
      <c r="P173" s="129">
        <f t="shared" si="54"/>
        <v>2584610.7047085292</v>
      </c>
      <c r="Q173" s="149">
        <f t="shared" si="45"/>
        <v>7107.6794379484572</v>
      </c>
      <c r="R173" s="149">
        <f t="shared" si="46"/>
        <v>31269.900026610754</v>
      </c>
      <c r="S173" s="149">
        <f t="shared" si="55"/>
        <v>38377.57946455921</v>
      </c>
      <c r="T173" s="129">
        <f t="shared" si="47"/>
        <v>2553340.8046819186</v>
      </c>
      <c r="AC173" s="148">
        <f t="shared" si="58"/>
        <v>49766</v>
      </c>
      <c r="AD173" s="124">
        <f t="shared" si="59"/>
        <v>160</v>
      </c>
      <c r="AE173" s="129">
        <f t="shared" si="56"/>
        <v>367992.74586236512</v>
      </c>
      <c r="AF173" s="149">
        <f t="shared" si="60"/>
        <v>1011.9800511215022</v>
      </c>
      <c r="AG173" s="149">
        <f t="shared" si="61"/>
        <v>4850.5384249823692</v>
      </c>
      <c r="AH173" s="149">
        <f t="shared" si="62"/>
        <v>5862.5184761038718</v>
      </c>
      <c r="AI173" s="129">
        <f t="shared" si="57"/>
        <v>363142.20743738278</v>
      </c>
    </row>
    <row r="174" spans="1:35" x14ac:dyDescent="0.35">
      <c r="A174" s="73">
        <f t="shared" si="48"/>
        <v>49796</v>
      </c>
      <c r="B174" s="74">
        <f t="shared" si="63"/>
        <v>161</v>
      </c>
      <c r="C174" s="70">
        <f t="shared" si="49"/>
        <v>2916483.0121193021</v>
      </c>
      <c r="D174" s="75">
        <f t="shared" si="50"/>
        <v>8020.3282833280773</v>
      </c>
      <c r="E174" s="75">
        <f t="shared" si="51"/>
        <v>36219.769657335004</v>
      </c>
      <c r="F174" s="75">
        <f t="shared" si="52"/>
        <v>44240.097940663079</v>
      </c>
      <c r="G174" s="70">
        <f t="shared" si="44"/>
        <v>2880263.2424619673</v>
      </c>
      <c r="N174" s="148">
        <f t="shared" si="53"/>
        <v>49796</v>
      </c>
      <c r="O174" s="124">
        <f t="shared" si="64"/>
        <v>161</v>
      </c>
      <c r="P174" s="129">
        <f t="shared" si="54"/>
        <v>2553340.8046819186</v>
      </c>
      <c r="Q174" s="149">
        <f t="shared" si="45"/>
        <v>7021.6872128752766</v>
      </c>
      <c r="R174" s="149">
        <f t="shared" si="46"/>
        <v>31355.89225168393</v>
      </c>
      <c r="S174" s="149">
        <f t="shared" si="55"/>
        <v>38377.57946455921</v>
      </c>
      <c r="T174" s="129">
        <f t="shared" si="47"/>
        <v>2521984.9124302347</v>
      </c>
      <c r="AC174" s="148">
        <f t="shared" si="58"/>
        <v>49796</v>
      </c>
      <c r="AD174" s="124">
        <f t="shared" si="59"/>
        <v>161</v>
      </c>
      <c r="AE174" s="129">
        <f t="shared" si="56"/>
        <v>363142.20743738278</v>
      </c>
      <c r="AF174" s="149">
        <f t="shared" si="60"/>
        <v>998.64107045280048</v>
      </c>
      <c r="AG174" s="149">
        <f t="shared" si="61"/>
        <v>4863.8774056510711</v>
      </c>
      <c r="AH174" s="149">
        <f t="shared" si="62"/>
        <v>5862.5184761038718</v>
      </c>
      <c r="AI174" s="129">
        <f t="shared" si="57"/>
        <v>358278.33003173169</v>
      </c>
    </row>
    <row r="175" spans="1:35" x14ac:dyDescent="0.35">
      <c r="A175" s="73">
        <f t="shared" si="48"/>
        <v>49827</v>
      </c>
      <c r="B175" s="74">
        <f t="shared" si="63"/>
        <v>162</v>
      </c>
      <c r="C175" s="70">
        <f t="shared" si="49"/>
        <v>2880263.2424619673</v>
      </c>
      <c r="D175" s="75">
        <f t="shared" si="50"/>
        <v>7920.7239167704074</v>
      </c>
      <c r="E175" s="75">
        <f t="shared" si="51"/>
        <v>36319.374023892677</v>
      </c>
      <c r="F175" s="75">
        <f t="shared" si="52"/>
        <v>44240.097940663087</v>
      </c>
      <c r="G175" s="70">
        <f t="shared" si="44"/>
        <v>2843943.8684380748</v>
      </c>
      <c r="N175" s="148">
        <f t="shared" si="53"/>
        <v>49827</v>
      </c>
      <c r="O175" s="124">
        <f t="shared" si="64"/>
        <v>162</v>
      </c>
      <c r="P175" s="129">
        <f t="shared" si="54"/>
        <v>2521984.9124302347</v>
      </c>
      <c r="Q175" s="149">
        <f t="shared" si="45"/>
        <v>6935.4585091831477</v>
      </c>
      <c r="R175" s="149">
        <f t="shared" si="46"/>
        <v>31442.12095537606</v>
      </c>
      <c r="S175" s="149">
        <f t="shared" si="55"/>
        <v>38377.57946455921</v>
      </c>
      <c r="T175" s="129">
        <f t="shared" si="47"/>
        <v>2490542.7914748588</v>
      </c>
      <c r="AC175" s="148">
        <f t="shared" si="58"/>
        <v>49827</v>
      </c>
      <c r="AD175" s="124">
        <f t="shared" si="59"/>
        <v>162</v>
      </c>
      <c r="AE175" s="129">
        <f t="shared" si="56"/>
        <v>358278.33003173169</v>
      </c>
      <c r="AF175" s="149">
        <f t="shared" si="60"/>
        <v>985.26540758726014</v>
      </c>
      <c r="AG175" s="149">
        <f t="shared" si="61"/>
        <v>4877.2530685166112</v>
      </c>
      <c r="AH175" s="149">
        <f t="shared" si="62"/>
        <v>5862.5184761038709</v>
      </c>
      <c r="AI175" s="129">
        <f t="shared" si="57"/>
        <v>353401.07696321508</v>
      </c>
    </row>
    <row r="176" spans="1:35" x14ac:dyDescent="0.35">
      <c r="A176" s="73">
        <f t="shared" si="48"/>
        <v>49857</v>
      </c>
      <c r="B176" s="74">
        <f t="shared" si="63"/>
        <v>163</v>
      </c>
      <c r="C176" s="70">
        <f t="shared" si="49"/>
        <v>2843943.8684380748</v>
      </c>
      <c r="D176" s="75">
        <f t="shared" si="50"/>
        <v>7820.8456382047016</v>
      </c>
      <c r="E176" s="75">
        <f t="shared" si="51"/>
        <v>36419.252302458379</v>
      </c>
      <c r="F176" s="75">
        <f t="shared" si="52"/>
        <v>44240.097940663079</v>
      </c>
      <c r="G176" s="70">
        <f t="shared" si="44"/>
        <v>2807524.6161356163</v>
      </c>
      <c r="N176" s="148">
        <f t="shared" si="53"/>
        <v>49857</v>
      </c>
      <c r="O176" s="124">
        <f t="shared" si="64"/>
        <v>163</v>
      </c>
      <c r="P176" s="129">
        <f t="shared" si="54"/>
        <v>2490542.7914748588</v>
      </c>
      <c r="Q176" s="149">
        <f t="shared" si="45"/>
        <v>6848.9926765558621</v>
      </c>
      <c r="R176" s="149">
        <f t="shared" si="46"/>
        <v>31528.586788003344</v>
      </c>
      <c r="S176" s="149">
        <f t="shared" si="55"/>
        <v>38377.579464559203</v>
      </c>
      <c r="T176" s="129">
        <f t="shared" si="47"/>
        <v>2459014.2046868554</v>
      </c>
      <c r="AC176" s="148">
        <f t="shared" si="58"/>
        <v>49857</v>
      </c>
      <c r="AD176" s="124">
        <f t="shared" si="59"/>
        <v>163</v>
      </c>
      <c r="AE176" s="129">
        <f t="shared" si="56"/>
        <v>353401.07696321508</v>
      </c>
      <c r="AF176" s="149">
        <f t="shared" si="60"/>
        <v>971.85296164883948</v>
      </c>
      <c r="AG176" s="149">
        <f t="shared" si="61"/>
        <v>4890.6655144550314</v>
      </c>
      <c r="AH176" s="149">
        <f t="shared" si="62"/>
        <v>5862.5184761038709</v>
      </c>
      <c r="AI176" s="129">
        <f t="shared" si="57"/>
        <v>348510.41144876007</v>
      </c>
    </row>
    <row r="177" spans="1:35" x14ac:dyDescent="0.35">
      <c r="A177" s="73">
        <f t="shared" si="48"/>
        <v>49888</v>
      </c>
      <c r="B177" s="74">
        <f t="shared" si="63"/>
        <v>164</v>
      </c>
      <c r="C177" s="70">
        <f t="shared" si="49"/>
        <v>2807524.6161356163</v>
      </c>
      <c r="D177" s="75">
        <f t="shared" si="50"/>
        <v>7720.6926943729432</v>
      </c>
      <c r="E177" s="75">
        <f t="shared" si="51"/>
        <v>36519.405246290138</v>
      </c>
      <c r="F177" s="75">
        <f t="shared" si="52"/>
        <v>44240.097940663079</v>
      </c>
      <c r="G177" s="70">
        <f t="shared" si="44"/>
        <v>2771005.2108893264</v>
      </c>
      <c r="N177" s="148">
        <f t="shared" si="53"/>
        <v>49888</v>
      </c>
      <c r="O177" s="124">
        <f t="shared" si="64"/>
        <v>164</v>
      </c>
      <c r="P177" s="129">
        <f t="shared" si="54"/>
        <v>2459014.2046868554</v>
      </c>
      <c r="Q177" s="149">
        <f t="shared" si="45"/>
        <v>6762.2890628888545</v>
      </c>
      <c r="R177" s="149">
        <f t="shared" si="46"/>
        <v>31615.290401670351</v>
      </c>
      <c r="S177" s="149">
        <f t="shared" si="55"/>
        <v>38377.579464559203</v>
      </c>
      <c r="T177" s="129">
        <f t="shared" si="47"/>
        <v>2427398.9142851853</v>
      </c>
      <c r="AC177" s="148">
        <f t="shared" si="58"/>
        <v>49888</v>
      </c>
      <c r="AD177" s="124">
        <f t="shared" si="59"/>
        <v>164</v>
      </c>
      <c r="AE177" s="129">
        <f t="shared" si="56"/>
        <v>348510.41144876007</v>
      </c>
      <c r="AF177" s="149">
        <f t="shared" si="60"/>
        <v>958.40363148408824</v>
      </c>
      <c r="AG177" s="149">
        <f t="shared" si="61"/>
        <v>4904.1148446197822</v>
      </c>
      <c r="AH177" s="149">
        <f t="shared" si="62"/>
        <v>5862.5184761038709</v>
      </c>
      <c r="AI177" s="129">
        <f t="shared" si="57"/>
        <v>343606.29660414031</v>
      </c>
    </row>
    <row r="178" spans="1:35" x14ac:dyDescent="0.35">
      <c r="A178" s="73">
        <f t="shared" si="48"/>
        <v>49919</v>
      </c>
      <c r="B178" s="74">
        <f t="shared" si="63"/>
        <v>165</v>
      </c>
      <c r="C178" s="70">
        <f t="shared" si="49"/>
        <v>2771005.2108893264</v>
      </c>
      <c r="D178" s="75">
        <f t="shared" si="50"/>
        <v>7620.2643299456449</v>
      </c>
      <c r="E178" s="75">
        <f t="shared" si="51"/>
        <v>36619.833610717433</v>
      </c>
      <c r="F178" s="75">
        <f t="shared" si="52"/>
        <v>44240.097940663079</v>
      </c>
      <c r="G178" s="70">
        <f t="shared" si="44"/>
        <v>2734385.3772786092</v>
      </c>
      <c r="N178" s="148">
        <f t="shared" si="53"/>
        <v>49919</v>
      </c>
      <c r="O178" s="124">
        <f t="shared" si="64"/>
        <v>165</v>
      </c>
      <c r="P178" s="129">
        <f t="shared" si="54"/>
        <v>2427398.9142851853</v>
      </c>
      <c r="Q178" s="149">
        <f t="shared" si="45"/>
        <v>6675.3470142842598</v>
      </c>
      <c r="R178" s="149">
        <f t="shared" si="46"/>
        <v>31702.232450274947</v>
      </c>
      <c r="S178" s="149">
        <f t="shared" si="55"/>
        <v>38377.57946455921</v>
      </c>
      <c r="T178" s="129">
        <f t="shared" si="47"/>
        <v>2395696.6818349105</v>
      </c>
      <c r="AC178" s="148">
        <f t="shared" si="58"/>
        <v>49919</v>
      </c>
      <c r="AD178" s="124">
        <f t="shared" si="59"/>
        <v>165</v>
      </c>
      <c r="AE178" s="129">
        <f t="shared" si="56"/>
        <v>343606.29660414031</v>
      </c>
      <c r="AF178" s="149">
        <f t="shared" si="60"/>
        <v>944.91731566138367</v>
      </c>
      <c r="AG178" s="149">
        <f t="shared" si="61"/>
        <v>4917.6011604424875</v>
      </c>
      <c r="AH178" s="149">
        <f t="shared" si="62"/>
        <v>5862.5184761038709</v>
      </c>
      <c r="AI178" s="129">
        <f t="shared" si="57"/>
        <v>338688.6954436978</v>
      </c>
    </row>
    <row r="179" spans="1:35" x14ac:dyDescent="0.35">
      <c r="A179" s="73">
        <f t="shared" si="48"/>
        <v>49949</v>
      </c>
      <c r="B179" s="74">
        <f t="shared" si="63"/>
        <v>166</v>
      </c>
      <c r="C179" s="70">
        <f t="shared" si="49"/>
        <v>2734385.3772786092</v>
      </c>
      <c r="D179" s="75">
        <f t="shared" si="50"/>
        <v>7519.5597875161711</v>
      </c>
      <c r="E179" s="75">
        <f t="shared" si="51"/>
        <v>36720.53815314691</v>
      </c>
      <c r="F179" s="75">
        <f t="shared" si="52"/>
        <v>44240.097940663079</v>
      </c>
      <c r="G179" s="70">
        <f t="shared" si="44"/>
        <v>2697664.8391254623</v>
      </c>
      <c r="N179" s="148">
        <f t="shared" si="53"/>
        <v>49949</v>
      </c>
      <c r="O179" s="124">
        <f t="shared" si="64"/>
        <v>166</v>
      </c>
      <c r="P179" s="129">
        <f t="shared" si="54"/>
        <v>2395696.6818349105</v>
      </c>
      <c r="Q179" s="149">
        <f t="shared" si="45"/>
        <v>6588.1658750460037</v>
      </c>
      <c r="R179" s="149">
        <f t="shared" si="46"/>
        <v>31789.413589513202</v>
      </c>
      <c r="S179" s="149">
        <f t="shared" si="55"/>
        <v>38377.579464559203</v>
      </c>
      <c r="T179" s="129">
        <f t="shared" si="47"/>
        <v>2363907.2682453971</v>
      </c>
      <c r="AC179" s="148">
        <f t="shared" si="58"/>
        <v>49949</v>
      </c>
      <c r="AD179" s="124">
        <f t="shared" si="59"/>
        <v>166</v>
      </c>
      <c r="AE179" s="129">
        <f t="shared" si="56"/>
        <v>338688.6954436978</v>
      </c>
      <c r="AF179" s="149">
        <f t="shared" si="60"/>
        <v>931.39391247016681</v>
      </c>
      <c r="AG179" s="149">
        <f t="shared" si="61"/>
        <v>4931.1245636337044</v>
      </c>
      <c r="AH179" s="149">
        <f t="shared" si="62"/>
        <v>5862.5184761038709</v>
      </c>
      <c r="AI179" s="129">
        <f t="shared" si="57"/>
        <v>333757.5708800641</v>
      </c>
    </row>
    <row r="180" spans="1:35" x14ac:dyDescent="0.35">
      <c r="A180" s="73">
        <f t="shared" si="48"/>
        <v>49980</v>
      </c>
      <c r="B180" s="74">
        <f t="shared" si="63"/>
        <v>167</v>
      </c>
      <c r="C180" s="70">
        <f t="shared" si="49"/>
        <v>2697664.8391254623</v>
      </c>
      <c r="D180" s="75">
        <f t="shared" si="50"/>
        <v>7418.5783075950185</v>
      </c>
      <c r="E180" s="75">
        <f t="shared" si="51"/>
        <v>36821.51963306807</v>
      </c>
      <c r="F180" s="75">
        <f t="shared" si="52"/>
        <v>44240.097940663087</v>
      </c>
      <c r="G180" s="70">
        <f t="shared" si="44"/>
        <v>2660843.3194923941</v>
      </c>
      <c r="N180" s="148">
        <f t="shared" si="53"/>
        <v>49980</v>
      </c>
      <c r="O180" s="124">
        <f t="shared" si="64"/>
        <v>167</v>
      </c>
      <c r="P180" s="129">
        <f t="shared" si="54"/>
        <v>2363907.2682453971</v>
      </c>
      <c r="Q180" s="149">
        <f t="shared" si="45"/>
        <v>6500.7449876748424</v>
      </c>
      <c r="R180" s="149">
        <f t="shared" si="46"/>
        <v>31876.834476884367</v>
      </c>
      <c r="S180" s="149">
        <f t="shared" si="55"/>
        <v>38377.57946455921</v>
      </c>
      <c r="T180" s="129">
        <f t="shared" si="47"/>
        <v>2332030.4337685127</v>
      </c>
      <c r="AC180" s="148">
        <f t="shared" si="58"/>
        <v>49980</v>
      </c>
      <c r="AD180" s="124">
        <f t="shared" si="59"/>
        <v>167</v>
      </c>
      <c r="AE180" s="129">
        <f t="shared" si="56"/>
        <v>333757.5708800641</v>
      </c>
      <c r="AF180" s="149">
        <f t="shared" si="60"/>
        <v>917.83331992017429</v>
      </c>
      <c r="AG180" s="149">
        <f t="shared" si="61"/>
        <v>4944.6851561836966</v>
      </c>
      <c r="AH180" s="149">
        <f t="shared" si="62"/>
        <v>5862.5184761038709</v>
      </c>
      <c r="AI180" s="129">
        <f t="shared" si="57"/>
        <v>328812.88572388038</v>
      </c>
    </row>
    <row r="181" spans="1:35" x14ac:dyDescent="0.35">
      <c r="A181" s="73">
        <f t="shared" si="48"/>
        <v>50010</v>
      </c>
      <c r="B181" s="74">
        <f t="shared" si="63"/>
        <v>168</v>
      </c>
      <c r="C181" s="70">
        <f t="shared" si="49"/>
        <v>2660843.3194923941</v>
      </c>
      <c r="D181" s="75">
        <f t="shared" si="50"/>
        <v>7317.3191286040792</v>
      </c>
      <c r="E181" s="75">
        <f t="shared" si="51"/>
        <v>36922.778812059005</v>
      </c>
      <c r="F181" s="75">
        <f t="shared" si="52"/>
        <v>44240.097940663087</v>
      </c>
      <c r="G181" s="70">
        <f t="shared" si="44"/>
        <v>2623920.5406803349</v>
      </c>
      <c r="N181" s="148">
        <f t="shared" si="53"/>
        <v>50010</v>
      </c>
      <c r="O181" s="124">
        <f t="shared" si="64"/>
        <v>168</v>
      </c>
      <c r="P181" s="129">
        <f t="shared" si="54"/>
        <v>2332030.4337685127</v>
      </c>
      <c r="Q181" s="149">
        <f t="shared" si="45"/>
        <v>6413.0836928634108</v>
      </c>
      <c r="R181" s="149">
        <f t="shared" si="46"/>
        <v>31964.495771695802</v>
      </c>
      <c r="S181" s="149">
        <f t="shared" si="55"/>
        <v>38377.57946455921</v>
      </c>
      <c r="T181" s="129">
        <f t="shared" si="47"/>
        <v>2300065.9379968168</v>
      </c>
      <c r="AC181" s="148">
        <f t="shared" si="58"/>
        <v>50010</v>
      </c>
      <c r="AD181" s="124">
        <f t="shared" si="59"/>
        <v>168</v>
      </c>
      <c r="AE181" s="129">
        <f t="shared" si="56"/>
        <v>328812.88572388038</v>
      </c>
      <c r="AF181" s="149">
        <f t="shared" si="60"/>
        <v>904.235435740669</v>
      </c>
      <c r="AG181" s="149">
        <f t="shared" si="61"/>
        <v>4958.2830403632024</v>
      </c>
      <c r="AH181" s="149">
        <f t="shared" si="62"/>
        <v>5862.5184761038718</v>
      </c>
      <c r="AI181" s="129">
        <f t="shared" si="57"/>
        <v>323854.60268351715</v>
      </c>
    </row>
    <row r="182" spans="1:35" x14ac:dyDescent="0.35">
      <c r="A182" s="73">
        <f t="shared" si="48"/>
        <v>50041</v>
      </c>
      <c r="B182" s="74">
        <f t="shared" si="63"/>
        <v>169</v>
      </c>
      <c r="C182" s="70">
        <f t="shared" si="49"/>
        <v>2623920.5406803349</v>
      </c>
      <c r="D182" s="75">
        <f t="shared" si="50"/>
        <v>7215.7814868709174</v>
      </c>
      <c r="E182" s="75">
        <f t="shared" si="51"/>
        <v>37024.316453792162</v>
      </c>
      <c r="F182" s="75">
        <f t="shared" si="52"/>
        <v>44240.097940663079</v>
      </c>
      <c r="G182" s="70">
        <f t="shared" si="44"/>
        <v>2586896.2242265427</v>
      </c>
      <c r="N182" s="148">
        <f t="shared" si="53"/>
        <v>50041</v>
      </c>
      <c r="O182" s="124">
        <f t="shared" si="64"/>
        <v>169</v>
      </c>
      <c r="P182" s="129">
        <f t="shared" si="54"/>
        <v>2300065.9379968168</v>
      </c>
      <c r="Q182" s="149">
        <f t="shared" si="45"/>
        <v>6325.1813294912472</v>
      </c>
      <c r="R182" s="149">
        <f t="shared" si="46"/>
        <v>32052.398135067961</v>
      </c>
      <c r="S182" s="149">
        <f t="shared" si="55"/>
        <v>38377.57946455921</v>
      </c>
      <c r="T182" s="129">
        <f t="shared" si="47"/>
        <v>2268013.5398617489</v>
      </c>
      <c r="AC182" s="148">
        <f t="shared" si="58"/>
        <v>50041</v>
      </c>
      <c r="AD182" s="124">
        <f t="shared" si="59"/>
        <v>169</v>
      </c>
      <c r="AE182" s="129">
        <f t="shared" si="56"/>
        <v>323854.60268351715</v>
      </c>
      <c r="AF182" s="149">
        <f t="shared" si="60"/>
        <v>890.60015737967012</v>
      </c>
      <c r="AG182" s="149">
        <f t="shared" si="61"/>
        <v>4971.9183187242006</v>
      </c>
      <c r="AH182" s="149">
        <f t="shared" si="62"/>
        <v>5862.5184761038709</v>
      </c>
      <c r="AI182" s="129">
        <f t="shared" si="57"/>
        <v>318882.68436479295</v>
      </c>
    </row>
    <row r="183" spans="1:35" x14ac:dyDescent="0.35">
      <c r="A183" s="73">
        <f t="shared" si="48"/>
        <v>50072</v>
      </c>
      <c r="B183" s="74">
        <f t="shared" si="63"/>
        <v>170</v>
      </c>
      <c r="C183" s="70">
        <f t="shared" si="49"/>
        <v>2586896.2242265427</v>
      </c>
      <c r="D183" s="75">
        <f t="shared" si="50"/>
        <v>7113.9646166229895</v>
      </c>
      <c r="E183" s="75">
        <f t="shared" si="51"/>
        <v>37126.133324040093</v>
      </c>
      <c r="F183" s="75">
        <f t="shared" si="52"/>
        <v>44240.097940663079</v>
      </c>
      <c r="G183" s="70">
        <f t="shared" si="44"/>
        <v>2549770.0909025026</v>
      </c>
      <c r="N183" s="148">
        <f t="shared" si="53"/>
        <v>50072</v>
      </c>
      <c r="O183" s="124">
        <f t="shared" si="64"/>
        <v>170</v>
      </c>
      <c r="P183" s="129">
        <f t="shared" si="54"/>
        <v>2268013.5398617489</v>
      </c>
      <c r="Q183" s="149">
        <f t="shared" si="45"/>
        <v>6237.0372346198101</v>
      </c>
      <c r="R183" s="149">
        <f t="shared" si="46"/>
        <v>32140.542229939398</v>
      </c>
      <c r="S183" s="149">
        <f t="shared" si="55"/>
        <v>38377.57946455921</v>
      </c>
      <c r="T183" s="129">
        <f t="shared" si="47"/>
        <v>2235872.9976318097</v>
      </c>
      <c r="AC183" s="148">
        <f t="shared" si="58"/>
        <v>50072</v>
      </c>
      <c r="AD183" s="124">
        <f t="shared" si="59"/>
        <v>170</v>
      </c>
      <c r="AE183" s="129">
        <f t="shared" si="56"/>
        <v>318882.68436479295</v>
      </c>
      <c r="AF183" s="149">
        <f t="shared" si="60"/>
        <v>876.92738200317865</v>
      </c>
      <c r="AG183" s="149">
        <f t="shared" si="61"/>
        <v>4985.5910941006923</v>
      </c>
      <c r="AH183" s="149">
        <f t="shared" si="62"/>
        <v>5862.5184761038709</v>
      </c>
      <c r="AI183" s="129">
        <f t="shared" si="57"/>
        <v>313897.09327069228</v>
      </c>
    </row>
    <row r="184" spans="1:35" x14ac:dyDescent="0.35">
      <c r="A184" s="73">
        <f t="shared" si="48"/>
        <v>50100</v>
      </c>
      <c r="B184" s="74">
        <f t="shared" si="63"/>
        <v>171</v>
      </c>
      <c r="C184" s="70">
        <f t="shared" si="49"/>
        <v>2549770.0909025026</v>
      </c>
      <c r="D184" s="75">
        <f t="shared" si="50"/>
        <v>7011.8677499818796</v>
      </c>
      <c r="E184" s="75">
        <f t="shared" si="51"/>
        <v>37228.230190681199</v>
      </c>
      <c r="F184" s="75">
        <f t="shared" si="52"/>
        <v>44240.097940663079</v>
      </c>
      <c r="G184" s="70">
        <f t="shared" si="44"/>
        <v>2512541.8607118214</v>
      </c>
      <c r="N184" s="148">
        <f t="shared" si="53"/>
        <v>50100</v>
      </c>
      <c r="O184" s="124">
        <f t="shared" si="64"/>
        <v>171</v>
      </c>
      <c r="P184" s="129">
        <f t="shared" si="54"/>
        <v>2235872.9976318097</v>
      </c>
      <c r="Q184" s="149">
        <f t="shared" si="45"/>
        <v>6148.6507434874775</v>
      </c>
      <c r="R184" s="149">
        <f t="shared" si="46"/>
        <v>32228.92872107173</v>
      </c>
      <c r="S184" s="149">
        <f t="shared" si="55"/>
        <v>38377.57946455921</v>
      </c>
      <c r="T184" s="129">
        <f t="shared" si="47"/>
        <v>2203644.068910738</v>
      </c>
      <c r="AC184" s="148">
        <f t="shared" si="58"/>
        <v>50100</v>
      </c>
      <c r="AD184" s="124">
        <f t="shared" si="59"/>
        <v>171</v>
      </c>
      <c r="AE184" s="129">
        <f t="shared" si="56"/>
        <v>313897.09327069228</v>
      </c>
      <c r="AF184" s="149">
        <f t="shared" si="60"/>
        <v>863.21700649440174</v>
      </c>
      <c r="AG184" s="149">
        <f t="shared" si="61"/>
        <v>4999.3014696094688</v>
      </c>
      <c r="AH184" s="149">
        <f t="shared" si="62"/>
        <v>5862.5184761038709</v>
      </c>
      <c r="AI184" s="129">
        <f t="shared" si="57"/>
        <v>308897.79180108279</v>
      </c>
    </row>
    <row r="185" spans="1:35" x14ac:dyDescent="0.35">
      <c r="A185" s="73">
        <f t="shared" si="48"/>
        <v>50131</v>
      </c>
      <c r="B185" s="74">
        <f t="shared" si="63"/>
        <v>172</v>
      </c>
      <c r="C185" s="70">
        <f t="shared" si="49"/>
        <v>2512541.8607118214</v>
      </c>
      <c r="D185" s="75">
        <f t="shared" si="50"/>
        <v>6909.4901169575069</v>
      </c>
      <c r="E185" s="75">
        <f t="shared" si="51"/>
        <v>37330.607823705577</v>
      </c>
      <c r="F185" s="75">
        <f t="shared" si="52"/>
        <v>44240.097940663087</v>
      </c>
      <c r="G185" s="70">
        <f t="shared" si="44"/>
        <v>2475211.2528881156</v>
      </c>
      <c r="N185" s="148">
        <f t="shared" si="53"/>
        <v>50131</v>
      </c>
      <c r="O185" s="124">
        <f t="shared" si="64"/>
        <v>172</v>
      </c>
      <c r="P185" s="129">
        <f t="shared" si="54"/>
        <v>2203644.068910738</v>
      </c>
      <c r="Q185" s="149">
        <f t="shared" si="45"/>
        <v>6060.0211895045304</v>
      </c>
      <c r="R185" s="149">
        <f t="shared" si="46"/>
        <v>32317.558275054678</v>
      </c>
      <c r="S185" s="149">
        <f t="shared" si="55"/>
        <v>38377.57946455921</v>
      </c>
      <c r="T185" s="129">
        <f t="shared" si="47"/>
        <v>2171326.5106356833</v>
      </c>
      <c r="AC185" s="148">
        <f t="shared" si="58"/>
        <v>50131</v>
      </c>
      <c r="AD185" s="124">
        <f t="shared" si="59"/>
        <v>172</v>
      </c>
      <c r="AE185" s="129">
        <f t="shared" si="56"/>
        <v>308897.79180108279</v>
      </c>
      <c r="AF185" s="149">
        <f t="shared" si="60"/>
        <v>849.46892745297578</v>
      </c>
      <c r="AG185" s="149">
        <f t="shared" si="61"/>
        <v>5013.0495486508944</v>
      </c>
      <c r="AH185" s="149">
        <f t="shared" si="62"/>
        <v>5862.5184761038699</v>
      </c>
      <c r="AI185" s="129">
        <f t="shared" si="57"/>
        <v>303884.74225243187</v>
      </c>
    </row>
    <row r="186" spans="1:35" x14ac:dyDescent="0.35">
      <c r="A186" s="73">
        <f t="shared" si="48"/>
        <v>50161</v>
      </c>
      <c r="B186" s="74">
        <f t="shared" si="63"/>
        <v>173</v>
      </c>
      <c r="C186" s="70">
        <f t="shared" si="49"/>
        <v>2475211.2528881156</v>
      </c>
      <c r="D186" s="75">
        <f t="shared" si="50"/>
        <v>6806.8309454423143</v>
      </c>
      <c r="E186" s="75">
        <f t="shared" si="51"/>
        <v>37433.266995220758</v>
      </c>
      <c r="F186" s="75">
        <f t="shared" si="52"/>
        <v>44240.097940663072</v>
      </c>
      <c r="G186" s="70">
        <f t="shared" si="44"/>
        <v>2437777.9858928947</v>
      </c>
      <c r="N186" s="148">
        <f t="shared" si="53"/>
        <v>50161</v>
      </c>
      <c r="O186" s="124">
        <f t="shared" si="64"/>
        <v>173</v>
      </c>
      <c r="P186" s="129">
        <f t="shared" si="54"/>
        <v>2171326.5106356833</v>
      </c>
      <c r="Q186" s="149">
        <f t="shared" si="45"/>
        <v>5971.1479042481296</v>
      </c>
      <c r="R186" s="149">
        <f t="shared" si="46"/>
        <v>32406.431560311077</v>
      </c>
      <c r="S186" s="149">
        <f t="shared" si="55"/>
        <v>38377.57946455921</v>
      </c>
      <c r="T186" s="129">
        <f t="shared" si="47"/>
        <v>2138920.0790753723</v>
      </c>
      <c r="AC186" s="148">
        <f t="shared" si="58"/>
        <v>50161</v>
      </c>
      <c r="AD186" s="124">
        <f t="shared" si="59"/>
        <v>173</v>
      </c>
      <c r="AE186" s="129">
        <f t="shared" si="56"/>
        <v>303884.74225243187</v>
      </c>
      <c r="AF186" s="149">
        <f t="shared" si="60"/>
        <v>835.68304119418576</v>
      </c>
      <c r="AG186" s="149">
        <f t="shared" si="61"/>
        <v>5026.8354349096844</v>
      </c>
      <c r="AH186" s="149">
        <f t="shared" si="62"/>
        <v>5862.5184761038699</v>
      </c>
      <c r="AI186" s="129">
        <f t="shared" si="57"/>
        <v>298857.90681752219</v>
      </c>
    </row>
    <row r="187" spans="1:35" x14ac:dyDescent="0.35">
      <c r="A187" s="73">
        <f t="shared" si="48"/>
        <v>50192</v>
      </c>
      <c r="B187" s="74">
        <f t="shared" si="63"/>
        <v>174</v>
      </c>
      <c r="C187" s="70">
        <f t="shared" si="49"/>
        <v>2437777.9858928947</v>
      </c>
      <c r="D187" s="75">
        <f t="shared" si="50"/>
        <v>6703.8894612054573</v>
      </c>
      <c r="E187" s="75">
        <f t="shared" si="51"/>
        <v>37536.208479457622</v>
      </c>
      <c r="F187" s="75">
        <f t="shared" si="52"/>
        <v>44240.097940663079</v>
      </c>
      <c r="G187" s="70">
        <f t="shared" si="44"/>
        <v>2400241.7774134371</v>
      </c>
      <c r="N187" s="148">
        <f t="shared" si="53"/>
        <v>50192</v>
      </c>
      <c r="O187" s="124">
        <f t="shared" si="64"/>
        <v>174</v>
      </c>
      <c r="P187" s="129">
        <f t="shared" si="54"/>
        <v>2138920.0790753723</v>
      </c>
      <c r="Q187" s="149">
        <f t="shared" si="45"/>
        <v>5882.0302174572735</v>
      </c>
      <c r="R187" s="149">
        <f t="shared" si="46"/>
        <v>32495.549247101932</v>
      </c>
      <c r="S187" s="149">
        <f t="shared" si="55"/>
        <v>38377.579464559203</v>
      </c>
      <c r="T187" s="129">
        <f t="shared" si="47"/>
        <v>2106424.5298282704</v>
      </c>
      <c r="AC187" s="148">
        <f t="shared" si="58"/>
        <v>50192</v>
      </c>
      <c r="AD187" s="124">
        <f t="shared" si="59"/>
        <v>174</v>
      </c>
      <c r="AE187" s="129">
        <f t="shared" si="56"/>
        <v>298857.90681752219</v>
      </c>
      <c r="AF187" s="149">
        <f t="shared" si="60"/>
        <v>821.85924374818399</v>
      </c>
      <c r="AG187" s="149">
        <f t="shared" si="61"/>
        <v>5040.659232355687</v>
      </c>
      <c r="AH187" s="149">
        <f t="shared" si="62"/>
        <v>5862.5184761038709</v>
      </c>
      <c r="AI187" s="129">
        <f t="shared" si="57"/>
        <v>293817.24758516648</v>
      </c>
    </row>
    <row r="188" spans="1:35" x14ac:dyDescent="0.35">
      <c r="A188" s="73">
        <f t="shared" si="48"/>
        <v>50222</v>
      </c>
      <c r="B188" s="74">
        <f t="shared" si="63"/>
        <v>175</v>
      </c>
      <c r="C188" s="70">
        <f t="shared" si="49"/>
        <v>2400241.7774134371</v>
      </c>
      <c r="D188" s="75">
        <f t="shared" si="50"/>
        <v>6600.6648878869491</v>
      </c>
      <c r="E188" s="75">
        <f t="shared" si="51"/>
        <v>37639.433052776134</v>
      </c>
      <c r="F188" s="75">
        <f t="shared" si="52"/>
        <v>44240.097940663079</v>
      </c>
      <c r="G188" s="70">
        <f t="shared" si="44"/>
        <v>2362602.3443606612</v>
      </c>
      <c r="N188" s="148">
        <f t="shared" si="53"/>
        <v>50222</v>
      </c>
      <c r="O188" s="124">
        <f t="shared" si="64"/>
        <v>175</v>
      </c>
      <c r="P188" s="129">
        <f t="shared" si="54"/>
        <v>2106424.5298282704</v>
      </c>
      <c r="Q188" s="149">
        <f t="shared" si="45"/>
        <v>5792.6674570277428</v>
      </c>
      <c r="R188" s="149">
        <f t="shared" si="46"/>
        <v>32584.912007531464</v>
      </c>
      <c r="S188" s="149">
        <f t="shared" si="55"/>
        <v>38377.57946455921</v>
      </c>
      <c r="T188" s="129">
        <f t="shared" si="47"/>
        <v>2073839.617820739</v>
      </c>
      <c r="AC188" s="148">
        <f t="shared" si="58"/>
        <v>50222</v>
      </c>
      <c r="AD188" s="124">
        <f t="shared" si="59"/>
        <v>175</v>
      </c>
      <c r="AE188" s="129">
        <f t="shared" si="56"/>
        <v>293817.24758516648</v>
      </c>
      <c r="AF188" s="149">
        <f t="shared" si="60"/>
        <v>807.99743085920579</v>
      </c>
      <c r="AG188" s="149">
        <f t="shared" si="61"/>
        <v>5054.5210452446645</v>
      </c>
      <c r="AH188" s="149">
        <f t="shared" si="62"/>
        <v>5862.5184761038699</v>
      </c>
      <c r="AI188" s="129">
        <f t="shared" si="57"/>
        <v>288762.72653992183</v>
      </c>
    </row>
    <row r="189" spans="1:35" x14ac:dyDescent="0.35">
      <c r="A189" s="73">
        <f t="shared" si="48"/>
        <v>50253</v>
      </c>
      <c r="B189" s="74">
        <f t="shared" si="63"/>
        <v>176</v>
      </c>
      <c r="C189" s="70">
        <f t="shared" si="49"/>
        <v>2362602.3443606612</v>
      </c>
      <c r="D189" s="75">
        <f t="shared" si="50"/>
        <v>6497.1564469918148</v>
      </c>
      <c r="E189" s="75">
        <f t="shared" si="51"/>
        <v>37742.941493671264</v>
      </c>
      <c r="F189" s="75">
        <f t="shared" si="52"/>
        <v>44240.097940663079</v>
      </c>
      <c r="G189" s="70">
        <f t="shared" si="44"/>
        <v>2324859.4028669898</v>
      </c>
      <c r="N189" s="148">
        <f t="shared" si="53"/>
        <v>50253</v>
      </c>
      <c r="O189" s="124">
        <f t="shared" si="64"/>
        <v>176</v>
      </c>
      <c r="P189" s="129">
        <f t="shared" si="54"/>
        <v>2073839.617820739</v>
      </c>
      <c r="Q189" s="149">
        <f t="shared" si="45"/>
        <v>5703.0589490070324</v>
      </c>
      <c r="R189" s="149">
        <f t="shared" si="46"/>
        <v>32674.520515552176</v>
      </c>
      <c r="S189" s="149">
        <f t="shared" si="55"/>
        <v>38377.57946455921</v>
      </c>
      <c r="T189" s="129">
        <f t="shared" si="47"/>
        <v>2041165.0973051868</v>
      </c>
      <c r="AC189" s="148">
        <f t="shared" si="58"/>
        <v>50253</v>
      </c>
      <c r="AD189" s="124">
        <f t="shared" si="59"/>
        <v>176</v>
      </c>
      <c r="AE189" s="129">
        <f t="shared" si="56"/>
        <v>288762.72653992183</v>
      </c>
      <c r="AF189" s="149">
        <f t="shared" si="60"/>
        <v>794.09749798478299</v>
      </c>
      <c r="AG189" s="149">
        <f t="shared" si="61"/>
        <v>5068.4209781190884</v>
      </c>
      <c r="AH189" s="149">
        <f t="shared" si="62"/>
        <v>5862.5184761038718</v>
      </c>
      <c r="AI189" s="129">
        <f t="shared" si="57"/>
        <v>283694.30556180276</v>
      </c>
    </row>
    <row r="190" spans="1:35" x14ac:dyDescent="0.35">
      <c r="A190" s="73">
        <f t="shared" si="48"/>
        <v>50284</v>
      </c>
      <c r="B190" s="74">
        <f t="shared" si="63"/>
        <v>177</v>
      </c>
      <c r="C190" s="70">
        <f t="shared" si="49"/>
        <v>2324859.4028669898</v>
      </c>
      <c r="D190" s="75">
        <f t="shared" si="50"/>
        <v>6393.3633578842191</v>
      </c>
      <c r="E190" s="75">
        <f t="shared" si="51"/>
        <v>37846.734582778859</v>
      </c>
      <c r="F190" s="75">
        <f t="shared" si="52"/>
        <v>44240.097940663079</v>
      </c>
      <c r="G190" s="70">
        <f t="shared" si="44"/>
        <v>2287012.6682842108</v>
      </c>
      <c r="N190" s="148">
        <f t="shared" si="53"/>
        <v>50284</v>
      </c>
      <c r="O190" s="124">
        <f t="shared" si="64"/>
        <v>177</v>
      </c>
      <c r="P190" s="129">
        <f t="shared" si="54"/>
        <v>2041165.0973051868</v>
      </c>
      <c r="Q190" s="149">
        <f t="shared" si="45"/>
        <v>5613.2040175892635</v>
      </c>
      <c r="R190" s="149">
        <f t="shared" si="46"/>
        <v>32764.375446969942</v>
      </c>
      <c r="S190" s="149">
        <f t="shared" si="55"/>
        <v>38377.579464559203</v>
      </c>
      <c r="T190" s="129">
        <f t="shared" si="47"/>
        <v>2008400.7218582169</v>
      </c>
      <c r="AC190" s="148">
        <f t="shared" si="58"/>
        <v>50284</v>
      </c>
      <c r="AD190" s="124">
        <f t="shared" si="59"/>
        <v>177</v>
      </c>
      <c r="AE190" s="129">
        <f t="shared" si="56"/>
        <v>283694.30556180276</v>
      </c>
      <c r="AF190" s="149">
        <f t="shared" si="60"/>
        <v>780.15934029495554</v>
      </c>
      <c r="AG190" s="149">
        <f t="shared" si="61"/>
        <v>5082.3591358089152</v>
      </c>
      <c r="AH190" s="149">
        <f t="shared" si="62"/>
        <v>5862.5184761038709</v>
      </c>
      <c r="AI190" s="129">
        <f t="shared" si="57"/>
        <v>278611.94642599387</v>
      </c>
    </row>
    <row r="191" spans="1:35" x14ac:dyDescent="0.35">
      <c r="A191" s="73">
        <f t="shared" si="48"/>
        <v>50314</v>
      </c>
      <c r="B191" s="74">
        <f t="shared" si="63"/>
        <v>178</v>
      </c>
      <c r="C191" s="70">
        <f t="shared" si="49"/>
        <v>2287012.6682842108</v>
      </c>
      <c r="D191" s="75">
        <f t="shared" si="50"/>
        <v>6289.2848377815781</v>
      </c>
      <c r="E191" s="75">
        <f t="shared" si="51"/>
        <v>37950.813102881504</v>
      </c>
      <c r="F191" s="75">
        <f t="shared" si="52"/>
        <v>44240.097940663079</v>
      </c>
      <c r="G191" s="70">
        <f t="shared" si="44"/>
        <v>2249061.8551813294</v>
      </c>
      <c r="N191" s="148">
        <f t="shared" si="53"/>
        <v>50314</v>
      </c>
      <c r="O191" s="124">
        <f t="shared" si="64"/>
        <v>178</v>
      </c>
      <c r="P191" s="129">
        <f t="shared" si="54"/>
        <v>2008400.7218582169</v>
      </c>
      <c r="Q191" s="149">
        <f t="shared" si="45"/>
        <v>5523.1019851100973</v>
      </c>
      <c r="R191" s="149">
        <f t="shared" si="46"/>
        <v>32854.47747944911</v>
      </c>
      <c r="S191" s="149">
        <f t="shared" si="55"/>
        <v>38377.57946455921</v>
      </c>
      <c r="T191" s="129">
        <f t="shared" si="47"/>
        <v>1975546.2443787679</v>
      </c>
      <c r="AC191" s="148">
        <f t="shared" si="58"/>
        <v>50314</v>
      </c>
      <c r="AD191" s="124">
        <f t="shared" si="59"/>
        <v>178</v>
      </c>
      <c r="AE191" s="129">
        <f t="shared" si="56"/>
        <v>278611.94642599387</v>
      </c>
      <c r="AF191" s="149">
        <f t="shared" si="60"/>
        <v>766.1828526714811</v>
      </c>
      <c r="AG191" s="149">
        <f t="shared" si="61"/>
        <v>5096.3356234323892</v>
      </c>
      <c r="AH191" s="149">
        <f t="shared" si="62"/>
        <v>5862.5184761038699</v>
      </c>
      <c r="AI191" s="129">
        <f t="shared" si="57"/>
        <v>273515.61080256145</v>
      </c>
    </row>
    <row r="192" spans="1:35" x14ac:dyDescent="0.35">
      <c r="A192" s="73">
        <f t="shared" si="48"/>
        <v>50345</v>
      </c>
      <c r="B192" s="74">
        <f t="shared" si="63"/>
        <v>179</v>
      </c>
      <c r="C192" s="70">
        <f t="shared" si="49"/>
        <v>2249061.8551813294</v>
      </c>
      <c r="D192" s="75">
        <f t="shared" si="50"/>
        <v>6184.920101748653</v>
      </c>
      <c r="E192" s="75">
        <f t="shared" si="51"/>
        <v>38055.177838914431</v>
      </c>
      <c r="F192" s="75">
        <f t="shared" si="52"/>
        <v>44240.097940663087</v>
      </c>
      <c r="G192" s="70">
        <f t="shared" si="44"/>
        <v>2211006.6773424149</v>
      </c>
      <c r="N192" s="148">
        <f t="shared" si="53"/>
        <v>50345</v>
      </c>
      <c r="O192" s="124">
        <f t="shared" si="64"/>
        <v>179</v>
      </c>
      <c r="P192" s="129">
        <f t="shared" si="54"/>
        <v>1975546.2443787679</v>
      </c>
      <c r="Q192" s="149">
        <f t="shared" si="45"/>
        <v>5432.7521720416107</v>
      </c>
      <c r="R192" s="149">
        <f t="shared" si="46"/>
        <v>32944.827292517599</v>
      </c>
      <c r="S192" s="149">
        <f t="shared" si="55"/>
        <v>38377.57946455921</v>
      </c>
      <c r="T192" s="129">
        <f t="shared" si="47"/>
        <v>1942601.4170862504</v>
      </c>
      <c r="AC192" s="148">
        <f t="shared" si="58"/>
        <v>50345</v>
      </c>
      <c r="AD192" s="124">
        <f t="shared" si="59"/>
        <v>179</v>
      </c>
      <c r="AE192" s="129">
        <f t="shared" si="56"/>
        <v>273515.61080256145</v>
      </c>
      <c r="AF192" s="149">
        <f t="shared" si="60"/>
        <v>752.16792970704194</v>
      </c>
      <c r="AG192" s="149">
        <f t="shared" si="61"/>
        <v>5110.3505463968286</v>
      </c>
      <c r="AH192" s="149">
        <f t="shared" si="62"/>
        <v>5862.5184761038709</v>
      </c>
      <c r="AI192" s="129">
        <f t="shared" si="57"/>
        <v>268405.26025616465</v>
      </c>
    </row>
    <row r="193" spans="1:35" x14ac:dyDescent="0.35">
      <c r="A193" s="73">
        <f t="shared" si="48"/>
        <v>50375</v>
      </c>
      <c r="B193" s="74">
        <f t="shared" si="63"/>
        <v>180</v>
      </c>
      <c r="C193" s="70">
        <f t="shared" si="49"/>
        <v>2211006.6773424149</v>
      </c>
      <c r="D193" s="75">
        <f t="shared" si="50"/>
        <v>6080.2683626916387</v>
      </c>
      <c r="E193" s="75">
        <f t="shared" si="51"/>
        <v>38159.829577971439</v>
      </c>
      <c r="F193" s="75">
        <f t="shared" si="52"/>
        <v>44240.097940663079</v>
      </c>
      <c r="G193" s="70">
        <f t="shared" si="44"/>
        <v>2172846.8477644436</v>
      </c>
      <c r="N193" s="148">
        <f t="shared" si="53"/>
        <v>50375</v>
      </c>
      <c r="O193" s="124">
        <f t="shared" si="64"/>
        <v>180</v>
      </c>
      <c r="P193" s="129">
        <f t="shared" si="54"/>
        <v>1942601.4170862504</v>
      </c>
      <c r="Q193" s="149">
        <f t="shared" si="45"/>
        <v>5342.1538969871872</v>
      </c>
      <c r="R193" s="149">
        <f t="shared" si="46"/>
        <v>33035.42556757202</v>
      </c>
      <c r="S193" s="149">
        <f t="shared" si="55"/>
        <v>38377.57946455921</v>
      </c>
      <c r="T193" s="129">
        <f t="shared" si="47"/>
        <v>1909565.9915186784</v>
      </c>
      <c r="AC193" s="148">
        <f t="shared" si="58"/>
        <v>50375</v>
      </c>
      <c r="AD193" s="124">
        <f t="shared" si="59"/>
        <v>180</v>
      </c>
      <c r="AE193" s="129">
        <f t="shared" si="56"/>
        <v>268405.26025616465</v>
      </c>
      <c r="AF193" s="149">
        <f t="shared" si="60"/>
        <v>738.11446570445082</v>
      </c>
      <c r="AG193" s="149">
        <f t="shared" si="61"/>
        <v>5124.4040103994193</v>
      </c>
      <c r="AH193" s="149">
        <f t="shared" si="62"/>
        <v>5862.5184761038699</v>
      </c>
      <c r="AI193" s="129">
        <f t="shared" si="57"/>
        <v>263280.85624576523</v>
      </c>
    </row>
    <row r="194" spans="1:35" x14ac:dyDescent="0.35">
      <c r="A194" s="73">
        <f t="shared" si="48"/>
        <v>50406</v>
      </c>
      <c r="B194" s="74">
        <f t="shared" si="63"/>
        <v>181</v>
      </c>
      <c r="C194" s="70">
        <f t="shared" si="49"/>
        <v>2172846.8477644436</v>
      </c>
      <c r="D194" s="75">
        <f t="shared" si="50"/>
        <v>5975.3288313522171</v>
      </c>
      <c r="E194" s="75">
        <f t="shared" si="51"/>
        <v>38264.769109310859</v>
      </c>
      <c r="F194" s="75">
        <f t="shared" si="52"/>
        <v>44240.097940663079</v>
      </c>
      <c r="G194" s="70">
        <f t="shared" si="44"/>
        <v>2134582.0786551326</v>
      </c>
      <c r="N194" s="148">
        <f t="shared" si="53"/>
        <v>50406</v>
      </c>
      <c r="O194" s="124">
        <f t="shared" si="64"/>
        <v>181</v>
      </c>
      <c r="P194" s="129">
        <f t="shared" si="54"/>
        <v>1909565.9915186784</v>
      </c>
      <c r="Q194" s="149">
        <f t="shared" si="45"/>
        <v>5251.3064766763646</v>
      </c>
      <c r="R194" s="149">
        <f t="shared" si="46"/>
        <v>33126.272987882847</v>
      </c>
      <c r="S194" s="149">
        <f t="shared" si="55"/>
        <v>38377.57946455921</v>
      </c>
      <c r="T194" s="129">
        <f t="shared" si="47"/>
        <v>1876439.7185307955</v>
      </c>
      <c r="AC194" s="148">
        <f t="shared" si="58"/>
        <v>50406</v>
      </c>
      <c r="AD194" s="124">
        <f t="shared" si="59"/>
        <v>181</v>
      </c>
      <c r="AE194" s="129">
        <f t="shared" si="56"/>
        <v>263280.85624576523</v>
      </c>
      <c r="AF194" s="149">
        <f t="shared" si="60"/>
        <v>724.02235467585217</v>
      </c>
      <c r="AG194" s="149">
        <f t="shared" si="61"/>
        <v>5138.4961214280183</v>
      </c>
      <c r="AH194" s="149">
        <f t="shared" si="62"/>
        <v>5862.5184761038709</v>
      </c>
      <c r="AI194" s="129">
        <f t="shared" si="57"/>
        <v>258142.36012433722</v>
      </c>
    </row>
    <row r="195" spans="1:35" x14ac:dyDescent="0.35">
      <c r="A195" s="73">
        <f t="shared" si="48"/>
        <v>50437</v>
      </c>
      <c r="B195" s="74">
        <f t="shared" si="63"/>
        <v>182</v>
      </c>
      <c r="C195" s="70">
        <f t="shared" si="49"/>
        <v>2134582.0786551326</v>
      </c>
      <c r="D195" s="75">
        <f t="shared" si="50"/>
        <v>5870.1007163016129</v>
      </c>
      <c r="E195" s="75">
        <f t="shared" si="51"/>
        <v>38369.997224361468</v>
      </c>
      <c r="F195" s="75">
        <f t="shared" si="52"/>
        <v>44240.097940663079</v>
      </c>
      <c r="G195" s="70">
        <f t="shared" si="44"/>
        <v>2096212.0814307712</v>
      </c>
      <c r="N195" s="148">
        <f t="shared" si="53"/>
        <v>50437</v>
      </c>
      <c r="O195" s="124">
        <f t="shared" si="64"/>
        <v>182</v>
      </c>
      <c r="P195" s="129">
        <f t="shared" si="54"/>
        <v>1876439.7185307955</v>
      </c>
      <c r="Q195" s="149">
        <f t="shared" si="45"/>
        <v>5160.2092259596866</v>
      </c>
      <c r="R195" s="149">
        <f t="shared" si="46"/>
        <v>33217.370238599528</v>
      </c>
      <c r="S195" s="149">
        <f t="shared" si="55"/>
        <v>38377.57946455921</v>
      </c>
      <c r="T195" s="129">
        <f t="shared" si="47"/>
        <v>1843222.3482921959</v>
      </c>
      <c r="AC195" s="148">
        <f t="shared" si="58"/>
        <v>50437</v>
      </c>
      <c r="AD195" s="124">
        <f t="shared" si="59"/>
        <v>182</v>
      </c>
      <c r="AE195" s="129">
        <f t="shared" si="56"/>
        <v>258142.36012433722</v>
      </c>
      <c r="AF195" s="149">
        <f t="shared" si="60"/>
        <v>709.89149034192542</v>
      </c>
      <c r="AG195" s="149">
        <f t="shared" si="61"/>
        <v>5152.6269857619463</v>
      </c>
      <c r="AH195" s="149">
        <f t="shared" si="62"/>
        <v>5862.5184761038718</v>
      </c>
      <c r="AI195" s="129">
        <f t="shared" si="57"/>
        <v>252989.73313857528</v>
      </c>
    </row>
    <row r="196" spans="1:35" x14ac:dyDescent="0.35">
      <c r="A196" s="73">
        <f t="shared" si="48"/>
        <v>50465</v>
      </c>
      <c r="B196" s="74">
        <f t="shared" si="63"/>
        <v>183</v>
      </c>
      <c r="C196" s="70">
        <f t="shared" si="49"/>
        <v>2096212.0814307712</v>
      </c>
      <c r="D196" s="75">
        <f t="shared" si="50"/>
        <v>5764.5832239346182</v>
      </c>
      <c r="E196" s="75">
        <f t="shared" si="51"/>
        <v>38475.514716728467</v>
      </c>
      <c r="F196" s="75">
        <f t="shared" si="52"/>
        <v>44240.097940663087</v>
      </c>
      <c r="G196" s="70">
        <f t="shared" si="44"/>
        <v>2057736.5667140428</v>
      </c>
      <c r="N196" s="148">
        <f t="shared" si="53"/>
        <v>50465</v>
      </c>
      <c r="O196" s="124">
        <f t="shared" si="64"/>
        <v>183</v>
      </c>
      <c r="P196" s="129">
        <f t="shared" si="54"/>
        <v>1843222.3482921959</v>
      </c>
      <c r="Q196" s="149">
        <f t="shared" si="45"/>
        <v>5068.8614578035385</v>
      </c>
      <c r="R196" s="149">
        <f t="shared" si="46"/>
        <v>33308.718006755669</v>
      </c>
      <c r="S196" s="149">
        <f t="shared" si="55"/>
        <v>38377.57946455921</v>
      </c>
      <c r="T196" s="129">
        <f t="shared" si="47"/>
        <v>1809913.6302854402</v>
      </c>
      <c r="AC196" s="148">
        <f t="shared" si="58"/>
        <v>50465</v>
      </c>
      <c r="AD196" s="124">
        <f t="shared" si="59"/>
        <v>183</v>
      </c>
      <c r="AE196" s="129">
        <f t="shared" si="56"/>
        <v>252989.73313857528</v>
      </c>
      <c r="AF196" s="149">
        <f t="shared" si="60"/>
        <v>695.72176613108002</v>
      </c>
      <c r="AG196" s="149">
        <f t="shared" si="61"/>
        <v>5166.7967099727912</v>
      </c>
      <c r="AH196" s="149">
        <f t="shared" si="62"/>
        <v>5862.5184761038709</v>
      </c>
      <c r="AI196" s="129">
        <f t="shared" si="57"/>
        <v>247822.93642860249</v>
      </c>
    </row>
    <row r="197" spans="1:35" x14ac:dyDescent="0.35">
      <c r="A197" s="73">
        <f t="shared" si="48"/>
        <v>50496</v>
      </c>
      <c r="B197" s="74">
        <f t="shared" si="63"/>
        <v>184</v>
      </c>
      <c r="C197" s="70">
        <f t="shared" si="49"/>
        <v>2057736.5667140428</v>
      </c>
      <c r="D197" s="75">
        <f t="shared" si="50"/>
        <v>5658.7755584636143</v>
      </c>
      <c r="E197" s="75">
        <f t="shared" si="51"/>
        <v>38581.322382199469</v>
      </c>
      <c r="F197" s="75">
        <f t="shared" si="52"/>
        <v>44240.097940663079</v>
      </c>
      <c r="G197" s="70">
        <f t="shared" si="44"/>
        <v>2019155.2443318432</v>
      </c>
      <c r="N197" s="148">
        <f t="shared" si="53"/>
        <v>50496</v>
      </c>
      <c r="O197" s="124">
        <f t="shared" si="64"/>
        <v>184</v>
      </c>
      <c r="P197" s="129">
        <f t="shared" si="54"/>
        <v>1809913.6302854402</v>
      </c>
      <c r="Q197" s="149">
        <f t="shared" si="45"/>
        <v>4977.2624832849597</v>
      </c>
      <c r="R197" s="149">
        <f t="shared" si="46"/>
        <v>33400.316981274249</v>
      </c>
      <c r="S197" s="149">
        <f t="shared" si="55"/>
        <v>38377.57946455921</v>
      </c>
      <c r="T197" s="129">
        <f t="shared" si="47"/>
        <v>1776513.3133041661</v>
      </c>
      <c r="AC197" s="148">
        <f t="shared" si="58"/>
        <v>50496</v>
      </c>
      <c r="AD197" s="124">
        <f t="shared" si="59"/>
        <v>184</v>
      </c>
      <c r="AE197" s="129">
        <f t="shared" si="56"/>
        <v>247822.93642860249</v>
      </c>
      <c r="AF197" s="149">
        <f t="shared" si="60"/>
        <v>681.51307517865473</v>
      </c>
      <c r="AG197" s="149">
        <f t="shared" si="61"/>
        <v>5181.0054009252162</v>
      </c>
      <c r="AH197" s="149">
        <f t="shared" si="62"/>
        <v>5862.5184761038709</v>
      </c>
      <c r="AI197" s="129">
        <f t="shared" si="57"/>
        <v>242641.93102767729</v>
      </c>
    </row>
    <row r="198" spans="1:35" x14ac:dyDescent="0.35">
      <c r="A198" s="73">
        <f t="shared" si="48"/>
        <v>50526</v>
      </c>
      <c r="B198" s="74">
        <f t="shared" si="63"/>
        <v>185</v>
      </c>
      <c r="C198" s="70">
        <f t="shared" si="49"/>
        <v>2019155.2443318432</v>
      </c>
      <c r="D198" s="75">
        <f t="shared" si="50"/>
        <v>5552.6769219125672</v>
      </c>
      <c r="E198" s="75">
        <f t="shared" si="51"/>
        <v>38687.421018750509</v>
      </c>
      <c r="F198" s="75">
        <f t="shared" si="52"/>
        <v>44240.097940663079</v>
      </c>
      <c r="G198" s="70">
        <f t="shared" si="44"/>
        <v>1980467.8233130928</v>
      </c>
      <c r="N198" s="148">
        <f t="shared" si="53"/>
        <v>50526</v>
      </c>
      <c r="O198" s="124">
        <f t="shared" si="64"/>
        <v>185</v>
      </c>
      <c r="P198" s="129">
        <f t="shared" si="54"/>
        <v>1776513.3133041661</v>
      </c>
      <c r="Q198" s="149">
        <f t="shared" si="45"/>
        <v>4885.4116115864554</v>
      </c>
      <c r="R198" s="149">
        <f t="shared" si="46"/>
        <v>33492.167852972751</v>
      </c>
      <c r="S198" s="149">
        <f t="shared" si="55"/>
        <v>38377.579464559203</v>
      </c>
      <c r="T198" s="129">
        <f t="shared" si="47"/>
        <v>1743021.1454511932</v>
      </c>
      <c r="AC198" s="148">
        <f t="shared" si="58"/>
        <v>50526</v>
      </c>
      <c r="AD198" s="124">
        <f t="shared" si="59"/>
        <v>185</v>
      </c>
      <c r="AE198" s="129">
        <f t="shared" si="56"/>
        <v>242641.93102767729</v>
      </c>
      <c r="AF198" s="149">
        <f t="shared" si="60"/>
        <v>667.26531032611047</v>
      </c>
      <c r="AG198" s="149">
        <f t="shared" si="61"/>
        <v>5195.2531657777599</v>
      </c>
      <c r="AH198" s="149">
        <f t="shared" si="62"/>
        <v>5862.5184761038709</v>
      </c>
      <c r="AI198" s="129">
        <f t="shared" si="57"/>
        <v>237446.67786189952</v>
      </c>
    </row>
    <row r="199" spans="1:35" x14ac:dyDescent="0.35">
      <c r="A199" s="73">
        <f t="shared" si="48"/>
        <v>50557</v>
      </c>
      <c r="B199" s="74">
        <f t="shared" si="63"/>
        <v>186</v>
      </c>
      <c r="C199" s="70">
        <f t="shared" si="49"/>
        <v>1980467.8233130928</v>
      </c>
      <c r="D199" s="75">
        <f t="shared" si="50"/>
        <v>5446.2865141110033</v>
      </c>
      <c r="E199" s="75">
        <f t="shared" si="51"/>
        <v>38793.811426552078</v>
      </c>
      <c r="F199" s="75">
        <f t="shared" si="52"/>
        <v>44240.097940663079</v>
      </c>
      <c r="G199" s="70">
        <f t="shared" si="44"/>
        <v>1941674.0118865408</v>
      </c>
      <c r="N199" s="148">
        <f t="shared" si="53"/>
        <v>50557</v>
      </c>
      <c r="O199" s="124">
        <f t="shared" si="64"/>
        <v>186</v>
      </c>
      <c r="P199" s="129">
        <f t="shared" si="54"/>
        <v>1743021.1454511932</v>
      </c>
      <c r="Q199" s="149">
        <f t="shared" si="45"/>
        <v>4793.3081499907803</v>
      </c>
      <c r="R199" s="149">
        <f t="shared" si="46"/>
        <v>33584.271314568425</v>
      </c>
      <c r="S199" s="149">
        <f t="shared" si="55"/>
        <v>38377.579464559203</v>
      </c>
      <c r="T199" s="129">
        <f t="shared" si="47"/>
        <v>1709436.8741366249</v>
      </c>
      <c r="AC199" s="148">
        <f t="shared" si="58"/>
        <v>50557</v>
      </c>
      <c r="AD199" s="124">
        <f t="shared" si="59"/>
        <v>186</v>
      </c>
      <c r="AE199" s="129">
        <f t="shared" si="56"/>
        <v>237446.67786189952</v>
      </c>
      <c r="AF199" s="149">
        <f t="shared" si="60"/>
        <v>652.97836412022161</v>
      </c>
      <c r="AG199" s="149">
        <f t="shared" si="61"/>
        <v>5209.5401119836497</v>
      </c>
      <c r="AH199" s="149">
        <f t="shared" si="62"/>
        <v>5862.5184761038709</v>
      </c>
      <c r="AI199" s="129">
        <f t="shared" si="57"/>
        <v>232237.13774991586</v>
      </c>
    </row>
    <row r="200" spans="1:35" x14ac:dyDescent="0.35">
      <c r="A200" s="73">
        <f t="shared" si="48"/>
        <v>50587</v>
      </c>
      <c r="B200" s="74">
        <f t="shared" si="63"/>
        <v>187</v>
      </c>
      <c r="C200" s="70">
        <f t="shared" si="49"/>
        <v>1941674.0118865408</v>
      </c>
      <c r="D200" s="75">
        <f t="shared" si="50"/>
        <v>5339.6035326879837</v>
      </c>
      <c r="E200" s="75">
        <f t="shared" si="51"/>
        <v>38900.494407975093</v>
      </c>
      <c r="F200" s="75">
        <f t="shared" si="52"/>
        <v>44240.097940663079</v>
      </c>
      <c r="G200" s="70">
        <f t="shared" si="44"/>
        <v>1902773.5174785657</v>
      </c>
      <c r="N200" s="148">
        <f t="shared" si="53"/>
        <v>50587</v>
      </c>
      <c r="O200" s="124">
        <f t="shared" si="64"/>
        <v>187</v>
      </c>
      <c r="P200" s="129">
        <f t="shared" si="54"/>
        <v>1709436.8741366249</v>
      </c>
      <c r="Q200" s="149">
        <f t="shared" si="45"/>
        <v>4700.9514038757179</v>
      </c>
      <c r="R200" s="149">
        <f t="shared" si="46"/>
        <v>33676.628060683492</v>
      </c>
      <c r="S200" s="149">
        <f t="shared" si="55"/>
        <v>38377.57946455921</v>
      </c>
      <c r="T200" s="129">
        <f t="shared" si="47"/>
        <v>1675760.2460759412</v>
      </c>
      <c r="AC200" s="148">
        <f t="shared" si="58"/>
        <v>50587</v>
      </c>
      <c r="AD200" s="124">
        <f t="shared" si="59"/>
        <v>187</v>
      </c>
      <c r="AE200" s="129">
        <f t="shared" si="56"/>
        <v>232237.13774991586</v>
      </c>
      <c r="AF200" s="149">
        <f t="shared" si="60"/>
        <v>638.65212881226648</v>
      </c>
      <c r="AG200" s="149">
        <f t="shared" si="61"/>
        <v>5223.8663472916041</v>
      </c>
      <c r="AH200" s="149">
        <f t="shared" si="62"/>
        <v>5862.5184761038709</v>
      </c>
      <c r="AI200" s="129">
        <f t="shared" si="57"/>
        <v>227013.27140262426</v>
      </c>
    </row>
    <row r="201" spans="1:35" x14ac:dyDescent="0.35">
      <c r="A201" s="73">
        <f t="shared" si="48"/>
        <v>50618</v>
      </c>
      <c r="B201" s="74">
        <f t="shared" si="63"/>
        <v>188</v>
      </c>
      <c r="C201" s="70">
        <f t="shared" si="49"/>
        <v>1902773.5174785657</v>
      </c>
      <c r="D201" s="75">
        <f t="shared" si="50"/>
        <v>5232.6271730660519</v>
      </c>
      <c r="E201" s="75">
        <f t="shared" si="51"/>
        <v>39007.470767597028</v>
      </c>
      <c r="F201" s="75">
        <f t="shared" si="52"/>
        <v>44240.097940663079</v>
      </c>
      <c r="G201" s="70">
        <f t="shared" si="44"/>
        <v>1863766.0467109687</v>
      </c>
      <c r="N201" s="148">
        <f t="shared" si="53"/>
        <v>50618</v>
      </c>
      <c r="O201" s="124">
        <f t="shared" si="64"/>
        <v>188</v>
      </c>
      <c r="P201" s="129">
        <f t="shared" si="54"/>
        <v>1675760.2460759412</v>
      </c>
      <c r="Q201" s="149">
        <f t="shared" si="45"/>
        <v>4608.3406767088372</v>
      </c>
      <c r="R201" s="149">
        <f t="shared" si="46"/>
        <v>33769.238787850372</v>
      </c>
      <c r="S201" s="149">
        <f t="shared" si="55"/>
        <v>38377.57946455921</v>
      </c>
      <c r="T201" s="129">
        <f t="shared" si="47"/>
        <v>1641991.0072880909</v>
      </c>
      <c r="AC201" s="148">
        <f t="shared" si="58"/>
        <v>50618</v>
      </c>
      <c r="AD201" s="124">
        <f t="shared" si="59"/>
        <v>188</v>
      </c>
      <c r="AE201" s="129">
        <f t="shared" si="56"/>
        <v>227013.27140262426</v>
      </c>
      <c r="AF201" s="149">
        <f t="shared" si="60"/>
        <v>624.28649635721467</v>
      </c>
      <c r="AG201" s="149">
        <f t="shared" si="61"/>
        <v>5238.2319797466562</v>
      </c>
      <c r="AH201" s="149">
        <f t="shared" si="62"/>
        <v>5862.5184761038709</v>
      </c>
      <c r="AI201" s="129">
        <f t="shared" si="57"/>
        <v>221775.0394228776</v>
      </c>
    </row>
    <row r="202" spans="1:35" x14ac:dyDescent="0.35">
      <c r="A202" s="73">
        <f t="shared" si="48"/>
        <v>50649</v>
      </c>
      <c r="B202" s="74">
        <f t="shared" si="63"/>
        <v>189</v>
      </c>
      <c r="C202" s="70">
        <f t="shared" si="49"/>
        <v>1863766.0467109687</v>
      </c>
      <c r="D202" s="75">
        <f t="shared" si="50"/>
        <v>5125.3566284551616</v>
      </c>
      <c r="E202" s="75">
        <f t="shared" si="51"/>
        <v>39114.741312207923</v>
      </c>
      <c r="F202" s="75">
        <f t="shared" si="52"/>
        <v>44240.097940663087</v>
      </c>
      <c r="G202" s="70">
        <f t="shared" si="44"/>
        <v>1824651.3053987608</v>
      </c>
      <c r="N202" s="148">
        <f t="shared" si="53"/>
        <v>50649</v>
      </c>
      <c r="O202" s="124">
        <f t="shared" si="64"/>
        <v>189</v>
      </c>
      <c r="P202" s="129">
        <f t="shared" si="54"/>
        <v>1641991.0072880909</v>
      </c>
      <c r="Q202" s="149">
        <f t="shared" si="45"/>
        <v>4515.4752700422487</v>
      </c>
      <c r="R202" s="149">
        <f t="shared" si="46"/>
        <v>33862.104194516964</v>
      </c>
      <c r="S202" s="149">
        <f t="shared" si="55"/>
        <v>38377.57946455921</v>
      </c>
      <c r="T202" s="129">
        <f t="shared" si="47"/>
        <v>1608128.9030935739</v>
      </c>
      <c r="AC202" s="148">
        <f t="shared" si="58"/>
        <v>50649</v>
      </c>
      <c r="AD202" s="124">
        <f t="shared" si="59"/>
        <v>189</v>
      </c>
      <c r="AE202" s="129">
        <f t="shared" si="56"/>
        <v>221775.0394228776</v>
      </c>
      <c r="AF202" s="149">
        <f t="shared" si="60"/>
        <v>609.88135841291137</v>
      </c>
      <c r="AG202" s="149">
        <f t="shared" si="61"/>
        <v>5252.6371176909597</v>
      </c>
      <c r="AH202" s="149">
        <f t="shared" si="62"/>
        <v>5862.5184761038709</v>
      </c>
      <c r="AI202" s="129">
        <f t="shared" si="57"/>
        <v>216522.40230518664</v>
      </c>
    </row>
    <row r="203" spans="1:35" x14ac:dyDescent="0.35">
      <c r="A203" s="73">
        <f t="shared" si="48"/>
        <v>50679</v>
      </c>
      <c r="B203" s="74">
        <f t="shared" si="63"/>
        <v>190</v>
      </c>
      <c r="C203" s="70">
        <f t="shared" si="49"/>
        <v>1824651.3053987608</v>
      </c>
      <c r="D203" s="75">
        <f t="shared" si="50"/>
        <v>5017.7910898465889</v>
      </c>
      <c r="E203" s="75">
        <f t="shared" si="51"/>
        <v>39222.306850816494</v>
      </c>
      <c r="F203" s="75">
        <f t="shared" si="52"/>
        <v>44240.097940663079</v>
      </c>
      <c r="G203" s="70">
        <f t="shared" si="44"/>
        <v>1785428.9985479442</v>
      </c>
      <c r="N203" s="148">
        <f t="shared" si="53"/>
        <v>50679</v>
      </c>
      <c r="O203" s="124">
        <f t="shared" si="64"/>
        <v>190</v>
      </c>
      <c r="P203" s="129">
        <f t="shared" si="54"/>
        <v>1608128.9030935739</v>
      </c>
      <c r="Q203" s="149">
        <f t="shared" si="45"/>
        <v>4422.354483507328</v>
      </c>
      <c r="R203" s="149">
        <f t="shared" si="46"/>
        <v>33955.224981051877</v>
      </c>
      <c r="S203" s="149">
        <f t="shared" si="55"/>
        <v>38377.579464559203</v>
      </c>
      <c r="T203" s="129">
        <f t="shared" si="47"/>
        <v>1574173.678112522</v>
      </c>
      <c r="AC203" s="148">
        <f t="shared" si="58"/>
        <v>50679</v>
      </c>
      <c r="AD203" s="124">
        <f t="shared" si="59"/>
        <v>190</v>
      </c>
      <c r="AE203" s="129">
        <f t="shared" si="56"/>
        <v>216522.40230518664</v>
      </c>
      <c r="AF203" s="149">
        <f t="shared" si="60"/>
        <v>595.43660633926129</v>
      </c>
      <c r="AG203" s="149">
        <f t="shared" si="61"/>
        <v>5267.08186976461</v>
      </c>
      <c r="AH203" s="149">
        <f t="shared" si="62"/>
        <v>5862.5184761038709</v>
      </c>
      <c r="AI203" s="129">
        <f t="shared" si="57"/>
        <v>211255.32043542204</v>
      </c>
    </row>
    <row r="204" spans="1:35" x14ac:dyDescent="0.35">
      <c r="A204" s="73">
        <f t="shared" si="48"/>
        <v>50710</v>
      </c>
      <c r="B204" s="74">
        <f t="shared" si="63"/>
        <v>191</v>
      </c>
      <c r="C204" s="70">
        <f t="shared" si="49"/>
        <v>1785428.9985479442</v>
      </c>
      <c r="D204" s="75">
        <f t="shared" si="50"/>
        <v>4909.9297460068437</v>
      </c>
      <c r="E204" s="75">
        <f t="shared" si="51"/>
        <v>39330.168194656231</v>
      </c>
      <c r="F204" s="75">
        <f t="shared" si="52"/>
        <v>44240.097940663072</v>
      </c>
      <c r="G204" s="70">
        <f t="shared" si="44"/>
        <v>1746098.830353288</v>
      </c>
      <c r="N204" s="148">
        <f t="shared" si="53"/>
        <v>50710</v>
      </c>
      <c r="O204" s="124">
        <f t="shared" si="64"/>
        <v>191</v>
      </c>
      <c r="P204" s="129">
        <f t="shared" si="54"/>
        <v>1574173.678112522</v>
      </c>
      <c r="Q204" s="149">
        <f t="shared" si="45"/>
        <v>4328.9776148094352</v>
      </c>
      <c r="R204" s="149">
        <f t="shared" si="46"/>
        <v>34048.601849749772</v>
      </c>
      <c r="S204" s="149">
        <f t="shared" si="55"/>
        <v>38377.57946455921</v>
      </c>
      <c r="T204" s="129">
        <f t="shared" si="47"/>
        <v>1540125.0762627723</v>
      </c>
      <c r="AC204" s="148">
        <f t="shared" si="58"/>
        <v>50710</v>
      </c>
      <c r="AD204" s="124">
        <f t="shared" si="59"/>
        <v>191</v>
      </c>
      <c r="AE204" s="129">
        <f t="shared" si="56"/>
        <v>211255.32043542204</v>
      </c>
      <c r="AF204" s="149">
        <f t="shared" si="60"/>
        <v>580.95213119740845</v>
      </c>
      <c r="AG204" s="149">
        <f t="shared" si="61"/>
        <v>5281.5663449064623</v>
      </c>
      <c r="AH204" s="149">
        <f t="shared" si="62"/>
        <v>5862.5184761038709</v>
      </c>
      <c r="AI204" s="129">
        <f t="shared" si="57"/>
        <v>205973.75409051558</v>
      </c>
    </row>
    <row r="205" spans="1:35" x14ac:dyDescent="0.35">
      <c r="A205" s="73">
        <f t="shared" si="48"/>
        <v>50740</v>
      </c>
      <c r="B205" s="74">
        <f t="shared" si="63"/>
        <v>192</v>
      </c>
      <c r="C205" s="70">
        <f t="shared" si="49"/>
        <v>1746098.830353288</v>
      </c>
      <c r="D205" s="75">
        <f t="shared" si="50"/>
        <v>4801.7717834715386</v>
      </c>
      <c r="E205" s="75">
        <f t="shared" si="51"/>
        <v>39438.326157191543</v>
      </c>
      <c r="F205" s="75">
        <f t="shared" si="52"/>
        <v>44240.097940663079</v>
      </c>
      <c r="G205" s="70">
        <f t="shared" si="44"/>
        <v>1706660.5041960964</v>
      </c>
      <c r="N205" s="148">
        <f t="shared" si="53"/>
        <v>50740</v>
      </c>
      <c r="O205" s="124">
        <f t="shared" si="64"/>
        <v>192</v>
      </c>
      <c r="P205" s="129">
        <f t="shared" si="54"/>
        <v>1540125.0762627723</v>
      </c>
      <c r="Q205" s="149">
        <f t="shared" si="45"/>
        <v>4235.3439597226225</v>
      </c>
      <c r="R205" s="149">
        <f t="shared" si="46"/>
        <v>34142.235504836586</v>
      </c>
      <c r="S205" s="149">
        <f t="shared" si="55"/>
        <v>38377.57946455921</v>
      </c>
      <c r="T205" s="129">
        <f t="shared" si="47"/>
        <v>1505982.8407579358</v>
      </c>
      <c r="AC205" s="148">
        <f t="shared" si="58"/>
        <v>50740</v>
      </c>
      <c r="AD205" s="124">
        <f t="shared" si="59"/>
        <v>192</v>
      </c>
      <c r="AE205" s="129">
        <f t="shared" si="56"/>
        <v>205973.75409051558</v>
      </c>
      <c r="AF205" s="149">
        <f t="shared" si="60"/>
        <v>566.42782374891578</v>
      </c>
      <c r="AG205" s="149">
        <f t="shared" si="61"/>
        <v>5296.0906523549556</v>
      </c>
      <c r="AH205" s="149">
        <f t="shared" si="62"/>
        <v>5862.5184761038718</v>
      </c>
      <c r="AI205" s="129">
        <f t="shared" si="57"/>
        <v>200677.66343816061</v>
      </c>
    </row>
    <row r="206" spans="1:35" x14ac:dyDescent="0.35">
      <c r="A206" s="73">
        <f t="shared" si="48"/>
        <v>50771</v>
      </c>
      <c r="B206" s="74">
        <f t="shared" si="63"/>
        <v>193</v>
      </c>
      <c r="C206" s="70">
        <f t="shared" si="49"/>
        <v>1706660.5041960964</v>
      </c>
      <c r="D206" s="75">
        <f t="shared" si="50"/>
        <v>4693.3163865392626</v>
      </c>
      <c r="E206" s="75">
        <f t="shared" si="51"/>
        <v>39546.781554123816</v>
      </c>
      <c r="F206" s="75">
        <f t="shared" si="52"/>
        <v>44240.097940663079</v>
      </c>
      <c r="G206" s="70">
        <f t="shared" ref="G206:G269" si="65">IF(B206="","",SUM(C206)-SUM(E206))</f>
        <v>1667113.7226419726</v>
      </c>
      <c r="N206" s="148">
        <f t="shared" si="53"/>
        <v>50771</v>
      </c>
      <c r="O206" s="124">
        <f t="shared" si="64"/>
        <v>193</v>
      </c>
      <c r="P206" s="129">
        <f t="shared" si="54"/>
        <v>1505982.8407579358</v>
      </c>
      <c r="Q206" s="149">
        <f t="shared" ref="Q206:Q269" si="66">IF(O206="","",IPMT($R$10/12,O206,$R$7,-$R$8,$R$9,0))</f>
        <v>4141.4528120843224</v>
      </c>
      <c r="R206" s="149">
        <f t="shared" ref="R206:R269" si="67">IF(O206="","",PPMT($R$10/12,O206,$R$7,-$R$8,$R$9,0))</f>
        <v>34236.126652474886</v>
      </c>
      <c r="S206" s="149">
        <f t="shared" si="55"/>
        <v>38377.57946455921</v>
      </c>
      <c r="T206" s="129">
        <f t="shared" ref="T206:T269" si="68">IF(O206="","",SUM(P206)-SUM(R206))</f>
        <v>1471746.7141054608</v>
      </c>
      <c r="AC206" s="148">
        <f t="shared" si="58"/>
        <v>50771</v>
      </c>
      <c r="AD206" s="124">
        <f t="shared" si="59"/>
        <v>193</v>
      </c>
      <c r="AE206" s="129">
        <f t="shared" si="56"/>
        <v>200677.66343816061</v>
      </c>
      <c r="AF206" s="149">
        <f t="shared" si="60"/>
        <v>551.86357445493968</v>
      </c>
      <c r="AG206" s="149">
        <f t="shared" si="61"/>
        <v>5310.6549016489307</v>
      </c>
      <c r="AH206" s="149">
        <f t="shared" si="62"/>
        <v>5862.5184761038709</v>
      </c>
      <c r="AI206" s="129">
        <f t="shared" si="57"/>
        <v>195367.00853651168</v>
      </c>
    </row>
    <row r="207" spans="1:35" x14ac:dyDescent="0.35">
      <c r="A207" s="73">
        <f t="shared" ref="A207:A270" si="69">IF(B207="","",EDATE(A206,1))</f>
        <v>50802</v>
      </c>
      <c r="B207" s="74">
        <f t="shared" si="63"/>
        <v>194</v>
      </c>
      <c r="C207" s="70">
        <f t="shared" ref="C207:C270" si="70">IF(B207="","",G206)</f>
        <v>1667113.7226419726</v>
      </c>
      <c r="D207" s="75">
        <f t="shared" ref="D207:D253" si="71">IF(B207="","",IPMT($E$10/12,B207,$E$7,-$E$8,$E$9,0))</f>
        <v>4584.5627372654217</v>
      </c>
      <c r="E207" s="75">
        <f t="shared" ref="E207:E253" si="72">IF(B207="","",PPMT($E$10/12,B207,$E$7,-$E$8,$E$9,0))</f>
        <v>39655.53520339766</v>
      </c>
      <c r="F207" s="75">
        <f t="shared" ref="F207:F270" si="73">IF(B207="","",SUM(D207:E207))</f>
        <v>44240.097940663079</v>
      </c>
      <c r="G207" s="70">
        <f t="shared" si="65"/>
        <v>1627458.1874385749</v>
      </c>
      <c r="N207" s="148">
        <f t="shared" ref="N207:N270" si="74">IF(O207="","",EDATE(N206,1))</f>
        <v>50802</v>
      </c>
      <c r="O207" s="124">
        <f t="shared" si="64"/>
        <v>194</v>
      </c>
      <c r="P207" s="129">
        <f t="shared" ref="P207:P270" si="75">IF(O207="","",T206)</f>
        <v>1471746.7141054608</v>
      </c>
      <c r="Q207" s="149">
        <f t="shared" si="66"/>
        <v>4047.3034637900164</v>
      </c>
      <c r="R207" s="149">
        <f t="shared" si="67"/>
        <v>34330.27600076919</v>
      </c>
      <c r="S207" s="149">
        <f t="shared" ref="S207:S270" si="76">IF(O207="","",SUM(Q207:R207))</f>
        <v>38377.57946455921</v>
      </c>
      <c r="T207" s="129">
        <f t="shared" si="68"/>
        <v>1437416.4381046917</v>
      </c>
      <c r="AC207" s="148">
        <f t="shared" si="58"/>
        <v>50802</v>
      </c>
      <c r="AD207" s="124">
        <f t="shared" si="59"/>
        <v>194</v>
      </c>
      <c r="AE207" s="129">
        <f t="shared" ref="AE207:AE270" si="77">IF(AD207="","",AI206)</f>
        <v>195367.00853651168</v>
      </c>
      <c r="AF207" s="149">
        <f t="shared" si="60"/>
        <v>537.25927347540505</v>
      </c>
      <c r="AG207" s="149">
        <f t="shared" si="61"/>
        <v>5325.2592026284656</v>
      </c>
      <c r="AH207" s="149">
        <f t="shared" si="62"/>
        <v>5862.5184761038709</v>
      </c>
      <c r="AI207" s="129">
        <f t="shared" ref="AI207:AI253" si="78">IF(AD207="","",SUM(AE207)-SUM(AG207))</f>
        <v>190041.74933388323</v>
      </c>
    </row>
    <row r="208" spans="1:35" x14ac:dyDescent="0.35">
      <c r="A208" s="73">
        <f t="shared" si="69"/>
        <v>50830</v>
      </c>
      <c r="B208" s="74">
        <f t="shared" si="63"/>
        <v>195</v>
      </c>
      <c r="C208" s="70">
        <f t="shared" si="70"/>
        <v>1627458.1874385749</v>
      </c>
      <c r="D208" s="75">
        <f t="shared" si="71"/>
        <v>4475.5100154560778</v>
      </c>
      <c r="E208" s="75">
        <f t="shared" si="72"/>
        <v>39764.587925207001</v>
      </c>
      <c r="F208" s="75">
        <f t="shared" si="73"/>
        <v>44240.097940663079</v>
      </c>
      <c r="G208" s="70">
        <f t="shared" si="65"/>
        <v>1587693.5995133677</v>
      </c>
      <c r="N208" s="148">
        <f t="shared" si="74"/>
        <v>50830</v>
      </c>
      <c r="O208" s="124">
        <f t="shared" si="64"/>
        <v>195</v>
      </c>
      <c r="P208" s="129">
        <f t="shared" si="75"/>
        <v>1437416.4381046917</v>
      </c>
      <c r="Q208" s="149">
        <f t="shared" si="66"/>
        <v>3952.8952047879006</v>
      </c>
      <c r="R208" s="149">
        <f t="shared" si="67"/>
        <v>34424.684259771304</v>
      </c>
      <c r="S208" s="149">
        <f t="shared" si="76"/>
        <v>38377.579464559203</v>
      </c>
      <c r="T208" s="129">
        <f t="shared" si="68"/>
        <v>1402991.7538449203</v>
      </c>
      <c r="AC208" s="148">
        <f t="shared" ref="AC208:AC253" si="79">IF(AD208="","",EDATE(AC207,1))</f>
        <v>50830</v>
      </c>
      <c r="AD208" s="124">
        <f t="shared" ref="AD208:AD253" si="80">IF(AD207="","",IF(SUM(AD207)+1&lt;=$E$7,SUM(AD207)+1,""))</f>
        <v>195</v>
      </c>
      <c r="AE208" s="129">
        <f t="shared" si="77"/>
        <v>190041.74933388323</v>
      </c>
      <c r="AF208" s="149">
        <f t="shared" ref="AF208:AF253" si="81">IF(AD208="","",IPMT($AG$10/12,AD208,$AG$7,-$AG$8,$AG$9,0))</f>
        <v>522.61481066817669</v>
      </c>
      <c r="AG208" s="149">
        <f t="shared" ref="AG208:AG253" si="82">IF(AD208="","",PPMT($AG$10/12,AD208,$AG$7,-$AG$8,$AG$9,0))</f>
        <v>5339.9036654356942</v>
      </c>
      <c r="AH208" s="149">
        <f t="shared" ref="AH208:AH253" si="83">IF(AD208="","",SUM(AF208:AG208))</f>
        <v>5862.5184761038709</v>
      </c>
      <c r="AI208" s="129">
        <f t="shared" si="78"/>
        <v>184701.84566844752</v>
      </c>
    </row>
    <row r="209" spans="1:35" x14ac:dyDescent="0.35">
      <c r="A209" s="73">
        <f t="shared" si="69"/>
        <v>50861</v>
      </c>
      <c r="B209" s="74">
        <f t="shared" ref="B209:B272" si="84">IF(B208="","",IF(SUM(B208)+1&lt;=$R$7,SUM(B208)+1,""))</f>
        <v>196</v>
      </c>
      <c r="C209" s="70">
        <f t="shared" si="70"/>
        <v>1587693.5995133677</v>
      </c>
      <c r="D209" s="75">
        <f t="shared" si="71"/>
        <v>4366.1573986617577</v>
      </c>
      <c r="E209" s="75">
        <f t="shared" si="72"/>
        <v>39873.940542001321</v>
      </c>
      <c r="F209" s="75">
        <f t="shared" si="73"/>
        <v>44240.097940663079</v>
      </c>
      <c r="G209" s="70">
        <f t="shared" si="65"/>
        <v>1547819.6589713665</v>
      </c>
      <c r="N209" s="148">
        <f t="shared" si="74"/>
        <v>50861</v>
      </c>
      <c r="O209" s="124">
        <f t="shared" ref="O209:O272" si="85">IF(O208="","",IF(SUM(O208)+1&lt;=$R$7,SUM(O208)+1,""))</f>
        <v>196</v>
      </c>
      <c r="P209" s="129">
        <f t="shared" si="75"/>
        <v>1402991.7538449203</v>
      </c>
      <c r="Q209" s="149">
        <f t="shared" si="66"/>
        <v>3858.2273230735295</v>
      </c>
      <c r="R209" s="149">
        <f t="shared" si="67"/>
        <v>34519.35214148568</v>
      </c>
      <c r="S209" s="149">
        <f t="shared" si="76"/>
        <v>38377.57946455921</v>
      </c>
      <c r="T209" s="129">
        <f t="shared" si="68"/>
        <v>1368472.4017034345</v>
      </c>
      <c r="AC209" s="148">
        <f t="shared" si="79"/>
        <v>50861</v>
      </c>
      <c r="AD209" s="124">
        <f t="shared" si="80"/>
        <v>196</v>
      </c>
      <c r="AE209" s="129">
        <f t="shared" si="77"/>
        <v>184701.84566844752</v>
      </c>
      <c r="AF209" s="149">
        <f t="shared" si="81"/>
        <v>507.93007558822848</v>
      </c>
      <c r="AG209" s="149">
        <f t="shared" si="82"/>
        <v>5354.5884005156422</v>
      </c>
      <c r="AH209" s="149">
        <f t="shared" si="83"/>
        <v>5862.5184761038709</v>
      </c>
      <c r="AI209" s="129">
        <f t="shared" si="78"/>
        <v>179347.25726793188</v>
      </c>
    </row>
    <row r="210" spans="1:35" x14ac:dyDescent="0.35">
      <c r="A210" s="73">
        <f t="shared" si="69"/>
        <v>50891</v>
      </c>
      <c r="B210" s="74">
        <f t="shared" si="84"/>
        <v>197</v>
      </c>
      <c r="C210" s="70">
        <f t="shared" si="70"/>
        <v>1547819.6589713665</v>
      </c>
      <c r="D210" s="75">
        <f t="shared" si="71"/>
        <v>4256.504062171256</v>
      </c>
      <c r="E210" s="75">
        <f t="shared" si="72"/>
        <v>39983.593878491825</v>
      </c>
      <c r="F210" s="75">
        <f t="shared" si="73"/>
        <v>44240.097940663079</v>
      </c>
      <c r="G210" s="70">
        <f t="shared" si="65"/>
        <v>1507836.0650928747</v>
      </c>
      <c r="N210" s="148">
        <f t="shared" si="74"/>
        <v>50891</v>
      </c>
      <c r="O210" s="124">
        <f t="shared" si="85"/>
        <v>197</v>
      </c>
      <c r="P210" s="129">
        <f t="shared" si="75"/>
        <v>1368472.4017034345</v>
      </c>
      <c r="Q210" s="149">
        <f t="shared" si="66"/>
        <v>3763.299104684444</v>
      </c>
      <c r="R210" s="149">
        <f t="shared" si="67"/>
        <v>34614.280359874763</v>
      </c>
      <c r="S210" s="149">
        <f t="shared" si="76"/>
        <v>38377.57946455921</v>
      </c>
      <c r="T210" s="129">
        <f t="shared" si="68"/>
        <v>1333858.1213435598</v>
      </c>
      <c r="AC210" s="148">
        <f t="shared" si="79"/>
        <v>50891</v>
      </c>
      <c r="AD210" s="124">
        <f t="shared" si="80"/>
        <v>197</v>
      </c>
      <c r="AE210" s="129">
        <f t="shared" si="77"/>
        <v>179347.25726793188</v>
      </c>
      <c r="AF210" s="149">
        <f t="shared" si="81"/>
        <v>493.20495748681054</v>
      </c>
      <c r="AG210" s="149">
        <f t="shared" si="82"/>
        <v>5369.3135186170603</v>
      </c>
      <c r="AH210" s="149">
        <f t="shared" si="83"/>
        <v>5862.5184761038709</v>
      </c>
      <c r="AI210" s="129">
        <f t="shared" si="78"/>
        <v>173977.94374931481</v>
      </c>
    </row>
    <row r="211" spans="1:35" x14ac:dyDescent="0.35">
      <c r="A211" s="73">
        <f t="shared" si="69"/>
        <v>50922</v>
      </c>
      <c r="B211" s="74">
        <f t="shared" si="84"/>
        <v>198</v>
      </c>
      <c r="C211" s="70">
        <f t="shared" si="70"/>
        <v>1507836.0650928747</v>
      </c>
      <c r="D211" s="75">
        <f t="shared" si="71"/>
        <v>4146.5491790054029</v>
      </c>
      <c r="E211" s="75">
        <f t="shared" si="72"/>
        <v>40093.548761657679</v>
      </c>
      <c r="F211" s="75">
        <f t="shared" si="73"/>
        <v>44240.097940663079</v>
      </c>
      <c r="G211" s="70">
        <f t="shared" si="65"/>
        <v>1467742.516331217</v>
      </c>
      <c r="N211" s="148">
        <f t="shared" si="74"/>
        <v>50922</v>
      </c>
      <c r="O211" s="124">
        <f t="shared" si="85"/>
        <v>198</v>
      </c>
      <c r="P211" s="129">
        <f t="shared" si="75"/>
        <v>1333858.1213435598</v>
      </c>
      <c r="Q211" s="149">
        <f t="shared" si="66"/>
        <v>3668.1098336947894</v>
      </c>
      <c r="R211" s="149">
        <f t="shared" si="67"/>
        <v>34709.46963086442</v>
      </c>
      <c r="S211" s="149">
        <f t="shared" si="76"/>
        <v>38377.57946455921</v>
      </c>
      <c r="T211" s="129">
        <f t="shared" si="68"/>
        <v>1299148.6517126954</v>
      </c>
      <c r="AC211" s="148">
        <f t="shared" si="79"/>
        <v>50922</v>
      </c>
      <c r="AD211" s="124">
        <f t="shared" si="80"/>
        <v>198</v>
      </c>
      <c r="AE211" s="129">
        <f t="shared" si="77"/>
        <v>173977.94374931481</v>
      </c>
      <c r="AF211" s="149">
        <f t="shared" si="81"/>
        <v>478.4393453106137</v>
      </c>
      <c r="AG211" s="149">
        <f t="shared" si="82"/>
        <v>5384.0791307932568</v>
      </c>
      <c r="AH211" s="149">
        <f t="shared" si="83"/>
        <v>5862.5184761038709</v>
      </c>
      <c r="AI211" s="129">
        <f t="shared" si="78"/>
        <v>168593.86461852156</v>
      </c>
    </row>
    <row r="212" spans="1:35" x14ac:dyDescent="0.35">
      <c r="A212" s="73">
        <f t="shared" si="69"/>
        <v>50952</v>
      </c>
      <c r="B212" s="74">
        <f t="shared" si="84"/>
        <v>199</v>
      </c>
      <c r="C212" s="70">
        <f t="shared" si="70"/>
        <v>1467742.516331217</v>
      </c>
      <c r="D212" s="75">
        <f t="shared" si="71"/>
        <v>4036.2919199108451</v>
      </c>
      <c r="E212" s="75">
        <f t="shared" si="72"/>
        <v>40203.806020752236</v>
      </c>
      <c r="F212" s="75">
        <f t="shared" si="73"/>
        <v>44240.097940663079</v>
      </c>
      <c r="G212" s="70">
        <f t="shared" si="65"/>
        <v>1427538.7103104647</v>
      </c>
      <c r="N212" s="148">
        <f t="shared" si="74"/>
        <v>50952</v>
      </c>
      <c r="O212" s="124">
        <f t="shared" si="85"/>
        <v>199</v>
      </c>
      <c r="P212" s="129">
        <f t="shared" si="75"/>
        <v>1299148.6517126954</v>
      </c>
      <c r="Q212" s="149">
        <f t="shared" si="66"/>
        <v>3572.658792209912</v>
      </c>
      <c r="R212" s="149">
        <f t="shared" si="67"/>
        <v>34804.920672349297</v>
      </c>
      <c r="S212" s="149">
        <f t="shared" si="76"/>
        <v>38377.57946455921</v>
      </c>
      <c r="T212" s="129">
        <f t="shared" si="68"/>
        <v>1264343.731040346</v>
      </c>
      <c r="AC212" s="148">
        <f t="shared" si="79"/>
        <v>50952</v>
      </c>
      <c r="AD212" s="124">
        <f t="shared" si="80"/>
        <v>199</v>
      </c>
      <c r="AE212" s="129">
        <f t="shared" si="77"/>
        <v>168593.86461852156</v>
      </c>
      <c r="AF212" s="149">
        <f t="shared" si="81"/>
        <v>463.63312770093228</v>
      </c>
      <c r="AG212" s="149">
        <f t="shared" si="82"/>
        <v>5398.8853484029387</v>
      </c>
      <c r="AH212" s="149">
        <f t="shared" si="83"/>
        <v>5862.5184761038709</v>
      </c>
      <c r="AI212" s="129">
        <f t="shared" si="78"/>
        <v>163194.97927011864</v>
      </c>
    </row>
    <row r="213" spans="1:35" x14ac:dyDescent="0.35">
      <c r="A213" s="73">
        <f t="shared" si="69"/>
        <v>50983</v>
      </c>
      <c r="B213" s="74">
        <f t="shared" si="84"/>
        <v>200</v>
      </c>
      <c r="C213" s="70">
        <f t="shared" si="70"/>
        <v>1427538.7103104647</v>
      </c>
      <c r="D213" s="75">
        <f t="shared" si="71"/>
        <v>3925.731453353776</v>
      </c>
      <c r="E213" s="75">
        <f t="shared" si="72"/>
        <v>40314.366487309308</v>
      </c>
      <c r="F213" s="75">
        <f t="shared" si="73"/>
        <v>44240.097940663087</v>
      </c>
      <c r="G213" s="70">
        <f t="shared" si="65"/>
        <v>1387224.3438231554</v>
      </c>
      <c r="N213" s="148">
        <f t="shared" si="74"/>
        <v>50983</v>
      </c>
      <c r="O213" s="124">
        <f t="shared" si="85"/>
        <v>200</v>
      </c>
      <c r="P213" s="129">
        <f t="shared" si="75"/>
        <v>1264343.731040346</v>
      </c>
      <c r="Q213" s="149">
        <f t="shared" si="66"/>
        <v>3476.9452603609507</v>
      </c>
      <c r="R213" s="149">
        <f t="shared" si="67"/>
        <v>34900.634204198257</v>
      </c>
      <c r="S213" s="149">
        <f t="shared" si="76"/>
        <v>38377.57946455921</v>
      </c>
      <c r="T213" s="129">
        <f t="shared" si="68"/>
        <v>1229443.0968361478</v>
      </c>
      <c r="AC213" s="148">
        <f t="shared" si="79"/>
        <v>50983</v>
      </c>
      <c r="AD213" s="124">
        <f t="shared" si="80"/>
        <v>200</v>
      </c>
      <c r="AE213" s="129">
        <f t="shared" si="77"/>
        <v>163194.97927011864</v>
      </c>
      <c r="AF213" s="149">
        <f t="shared" si="81"/>
        <v>448.78619299282411</v>
      </c>
      <c r="AG213" s="149">
        <f t="shared" si="82"/>
        <v>5413.7322831110469</v>
      </c>
      <c r="AH213" s="149">
        <f t="shared" si="83"/>
        <v>5862.5184761038709</v>
      </c>
      <c r="AI213" s="129">
        <f t="shared" si="78"/>
        <v>157781.24698700759</v>
      </c>
    </row>
    <row r="214" spans="1:35" x14ac:dyDescent="0.35">
      <c r="A214" s="73">
        <f t="shared" si="69"/>
        <v>51014</v>
      </c>
      <c r="B214" s="74">
        <f t="shared" si="84"/>
        <v>201</v>
      </c>
      <c r="C214" s="70">
        <f t="shared" si="70"/>
        <v>1387224.3438231554</v>
      </c>
      <c r="D214" s="75">
        <f t="shared" si="71"/>
        <v>3814.8669455136737</v>
      </c>
      <c r="E214" s="75">
        <f t="shared" si="72"/>
        <v>40425.230995149403</v>
      </c>
      <c r="F214" s="75">
        <f t="shared" si="73"/>
        <v>44240.097940663079</v>
      </c>
      <c r="G214" s="70">
        <f t="shared" si="65"/>
        <v>1346799.112828006</v>
      </c>
      <c r="N214" s="148">
        <f t="shared" si="74"/>
        <v>51014</v>
      </c>
      <c r="O214" s="124">
        <f t="shared" si="85"/>
        <v>201</v>
      </c>
      <c r="P214" s="129">
        <f t="shared" si="75"/>
        <v>1229443.0968361478</v>
      </c>
      <c r="Q214" s="149">
        <f t="shared" si="66"/>
        <v>3380.9685162994056</v>
      </c>
      <c r="R214" s="149">
        <f t="shared" si="67"/>
        <v>34996.610948259797</v>
      </c>
      <c r="S214" s="149">
        <f t="shared" si="76"/>
        <v>38377.579464559203</v>
      </c>
      <c r="T214" s="129">
        <f t="shared" si="68"/>
        <v>1194446.4858878881</v>
      </c>
      <c r="AC214" s="148">
        <f t="shared" si="79"/>
        <v>51014</v>
      </c>
      <c r="AD214" s="124">
        <f t="shared" si="80"/>
        <v>201</v>
      </c>
      <c r="AE214" s="129">
        <f t="shared" si="77"/>
        <v>157781.24698700759</v>
      </c>
      <c r="AF214" s="149">
        <f t="shared" si="81"/>
        <v>433.89842921426867</v>
      </c>
      <c r="AG214" s="149">
        <f t="shared" si="82"/>
        <v>5428.6200468896022</v>
      </c>
      <c r="AH214" s="149">
        <f t="shared" si="83"/>
        <v>5862.5184761038709</v>
      </c>
      <c r="AI214" s="129">
        <f t="shared" si="78"/>
        <v>152352.62694011797</v>
      </c>
    </row>
    <row r="215" spans="1:35" x14ac:dyDescent="0.35">
      <c r="A215" s="73">
        <f t="shared" si="69"/>
        <v>51044</v>
      </c>
      <c r="B215" s="74">
        <f t="shared" si="84"/>
        <v>202</v>
      </c>
      <c r="C215" s="70">
        <f t="shared" si="70"/>
        <v>1346799.112828006</v>
      </c>
      <c r="D215" s="75">
        <f t="shared" si="71"/>
        <v>3703.6975602770131</v>
      </c>
      <c r="E215" s="75">
        <f t="shared" si="72"/>
        <v>40536.400380386061</v>
      </c>
      <c r="F215" s="75">
        <f t="shared" si="73"/>
        <v>44240.097940663072</v>
      </c>
      <c r="G215" s="70">
        <f t="shared" si="65"/>
        <v>1306262.71244762</v>
      </c>
      <c r="N215" s="148">
        <f t="shared" si="74"/>
        <v>51044</v>
      </c>
      <c r="O215" s="124">
        <f t="shared" si="85"/>
        <v>202</v>
      </c>
      <c r="P215" s="129">
        <f t="shared" si="75"/>
        <v>1194446.4858878881</v>
      </c>
      <c r="Q215" s="149">
        <f t="shared" si="66"/>
        <v>3284.7278361916915</v>
      </c>
      <c r="R215" s="149">
        <f t="shared" si="67"/>
        <v>35092.851628367513</v>
      </c>
      <c r="S215" s="149">
        <f t="shared" si="76"/>
        <v>38377.579464559203</v>
      </c>
      <c r="T215" s="129">
        <f t="shared" si="68"/>
        <v>1159353.6342595206</v>
      </c>
      <c r="AC215" s="148">
        <f t="shared" si="79"/>
        <v>51044</v>
      </c>
      <c r="AD215" s="124">
        <f t="shared" si="80"/>
        <v>202</v>
      </c>
      <c r="AE215" s="129">
        <f t="shared" si="77"/>
        <v>152352.62694011797</v>
      </c>
      <c r="AF215" s="149">
        <f t="shared" si="81"/>
        <v>418.9697240853223</v>
      </c>
      <c r="AG215" s="149">
        <f t="shared" si="82"/>
        <v>5443.5487520185488</v>
      </c>
      <c r="AH215" s="149">
        <f t="shared" si="83"/>
        <v>5862.5184761038709</v>
      </c>
      <c r="AI215" s="129">
        <f t="shared" si="78"/>
        <v>146909.07818809943</v>
      </c>
    </row>
    <row r="216" spans="1:35" x14ac:dyDescent="0.35">
      <c r="A216" s="73">
        <f t="shared" si="69"/>
        <v>51075</v>
      </c>
      <c r="B216" s="74">
        <f t="shared" si="84"/>
        <v>203</v>
      </c>
      <c r="C216" s="70">
        <f t="shared" si="70"/>
        <v>1306262.71244762</v>
      </c>
      <c r="D216" s="75">
        <f t="shared" si="71"/>
        <v>3592.2224592309517</v>
      </c>
      <c r="E216" s="75">
        <f t="shared" si="72"/>
        <v>40647.875481432129</v>
      </c>
      <c r="F216" s="75">
        <f t="shared" si="73"/>
        <v>44240.097940663079</v>
      </c>
      <c r="G216" s="70">
        <f t="shared" si="65"/>
        <v>1265614.8369661879</v>
      </c>
      <c r="N216" s="148">
        <f t="shared" si="74"/>
        <v>51075</v>
      </c>
      <c r="O216" s="124">
        <f t="shared" si="85"/>
        <v>203</v>
      </c>
      <c r="P216" s="129">
        <f t="shared" si="75"/>
        <v>1159353.6342595206</v>
      </c>
      <c r="Q216" s="149">
        <f t="shared" si="66"/>
        <v>3188.2224942136804</v>
      </c>
      <c r="R216" s="149">
        <f t="shared" si="67"/>
        <v>35189.356970345529</v>
      </c>
      <c r="S216" s="149">
        <f t="shared" si="76"/>
        <v>38377.57946455921</v>
      </c>
      <c r="T216" s="129">
        <f t="shared" si="68"/>
        <v>1124164.277289175</v>
      </c>
      <c r="AC216" s="148">
        <f t="shared" si="79"/>
        <v>51075</v>
      </c>
      <c r="AD216" s="124">
        <f t="shared" si="80"/>
        <v>203</v>
      </c>
      <c r="AE216" s="129">
        <f t="shared" si="77"/>
        <v>146909.07818809943</v>
      </c>
      <c r="AF216" s="149">
        <f t="shared" si="81"/>
        <v>403.99996501727122</v>
      </c>
      <c r="AG216" s="149">
        <f t="shared" si="82"/>
        <v>5458.5185110865996</v>
      </c>
      <c r="AH216" s="149">
        <f t="shared" si="83"/>
        <v>5862.5184761038709</v>
      </c>
      <c r="AI216" s="129">
        <f t="shared" si="78"/>
        <v>141450.55967701285</v>
      </c>
    </row>
    <row r="217" spans="1:35" x14ac:dyDescent="0.35">
      <c r="A217" s="73">
        <f t="shared" si="69"/>
        <v>51105</v>
      </c>
      <c r="B217" s="74">
        <f t="shared" si="84"/>
        <v>204</v>
      </c>
      <c r="C217" s="70">
        <f t="shared" si="70"/>
        <v>1265614.8369661879</v>
      </c>
      <c r="D217" s="75">
        <f t="shared" si="71"/>
        <v>3480.4408016570142</v>
      </c>
      <c r="E217" s="75">
        <f t="shared" si="72"/>
        <v>40759.657139006064</v>
      </c>
      <c r="F217" s="75">
        <f t="shared" si="73"/>
        <v>44240.097940663079</v>
      </c>
      <c r="G217" s="70">
        <f t="shared" si="65"/>
        <v>1224855.1798271819</v>
      </c>
      <c r="N217" s="148">
        <f t="shared" si="74"/>
        <v>51105</v>
      </c>
      <c r="O217" s="124">
        <f t="shared" si="85"/>
        <v>204</v>
      </c>
      <c r="P217" s="129">
        <f t="shared" si="75"/>
        <v>1124164.277289175</v>
      </c>
      <c r="Q217" s="149">
        <f t="shared" si="66"/>
        <v>3091.4517625452304</v>
      </c>
      <c r="R217" s="149">
        <f t="shared" si="67"/>
        <v>35286.127702013975</v>
      </c>
      <c r="S217" s="149">
        <f t="shared" si="76"/>
        <v>38377.579464559203</v>
      </c>
      <c r="T217" s="129">
        <f t="shared" si="68"/>
        <v>1088878.1495871609</v>
      </c>
      <c r="AC217" s="148">
        <f t="shared" si="79"/>
        <v>51105</v>
      </c>
      <c r="AD217" s="124">
        <f t="shared" si="80"/>
        <v>204</v>
      </c>
      <c r="AE217" s="129">
        <f t="shared" si="77"/>
        <v>141450.55967701285</v>
      </c>
      <c r="AF217" s="149">
        <f t="shared" si="81"/>
        <v>388.98903911178314</v>
      </c>
      <c r="AG217" s="149">
        <f t="shared" si="82"/>
        <v>5473.5294369920875</v>
      </c>
      <c r="AH217" s="149">
        <f t="shared" si="83"/>
        <v>5862.5184761038709</v>
      </c>
      <c r="AI217" s="129">
        <f t="shared" si="78"/>
        <v>135977.03024002077</v>
      </c>
    </row>
    <row r="218" spans="1:35" x14ac:dyDescent="0.35">
      <c r="A218" s="73">
        <f t="shared" si="69"/>
        <v>51136</v>
      </c>
      <c r="B218" s="74">
        <f t="shared" si="84"/>
        <v>205</v>
      </c>
      <c r="C218" s="70">
        <f t="shared" si="70"/>
        <v>1224855.1798271819</v>
      </c>
      <c r="D218" s="75">
        <f t="shared" si="71"/>
        <v>3368.3517445247471</v>
      </c>
      <c r="E218" s="75">
        <f t="shared" si="72"/>
        <v>40871.746196138331</v>
      </c>
      <c r="F218" s="75">
        <f t="shared" si="73"/>
        <v>44240.097940663079</v>
      </c>
      <c r="G218" s="70">
        <f t="shared" si="65"/>
        <v>1183983.4336310434</v>
      </c>
      <c r="N218" s="148">
        <f t="shared" si="74"/>
        <v>51136</v>
      </c>
      <c r="O218" s="124">
        <f t="shared" si="85"/>
        <v>205</v>
      </c>
      <c r="P218" s="129">
        <f t="shared" si="75"/>
        <v>1088878.1495871609</v>
      </c>
      <c r="Q218" s="149">
        <f t="shared" si="66"/>
        <v>2994.4149113646922</v>
      </c>
      <c r="R218" s="149">
        <f t="shared" si="67"/>
        <v>35383.164553194518</v>
      </c>
      <c r="S218" s="149">
        <f t="shared" si="76"/>
        <v>38377.57946455921</v>
      </c>
      <c r="T218" s="129">
        <f t="shared" si="68"/>
        <v>1053494.9850339664</v>
      </c>
      <c r="AC218" s="148">
        <f t="shared" si="79"/>
        <v>51136</v>
      </c>
      <c r="AD218" s="124">
        <f t="shared" si="80"/>
        <v>205</v>
      </c>
      <c r="AE218" s="129">
        <f t="shared" si="77"/>
        <v>135977.03024002077</v>
      </c>
      <c r="AF218" s="149">
        <f t="shared" si="81"/>
        <v>373.9368331600549</v>
      </c>
      <c r="AG218" s="149">
        <f t="shared" si="82"/>
        <v>5488.5816429438155</v>
      </c>
      <c r="AH218" s="149">
        <f t="shared" si="83"/>
        <v>5862.5184761038709</v>
      </c>
      <c r="AI218" s="129">
        <f t="shared" si="78"/>
        <v>130488.44859707696</v>
      </c>
    </row>
    <row r="219" spans="1:35" x14ac:dyDescent="0.35">
      <c r="A219" s="73">
        <f t="shared" si="69"/>
        <v>51167</v>
      </c>
      <c r="B219" s="74">
        <f t="shared" si="84"/>
        <v>206</v>
      </c>
      <c r="C219" s="70">
        <f t="shared" si="70"/>
        <v>1183983.4336310434</v>
      </c>
      <c r="D219" s="75">
        <f t="shared" si="71"/>
        <v>3255.9544424853671</v>
      </c>
      <c r="E219" s="75">
        <f t="shared" si="72"/>
        <v>40984.14349817772</v>
      </c>
      <c r="F219" s="75">
        <f t="shared" si="73"/>
        <v>44240.097940663087</v>
      </c>
      <c r="G219" s="70">
        <f t="shared" si="65"/>
        <v>1142999.2901328658</v>
      </c>
      <c r="N219" s="148">
        <f t="shared" si="74"/>
        <v>51167</v>
      </c>
      <c r="O219" s="124">
        <f t="shared" si="85"/>
        <v>206</v>
      </c>
      <c r="P219" s="129">
        <f t="shared" si="75"/>
        <v>1053494.9850339664</v>
      </c>
      <c r="Q219" s="149">
        <f t="shared" si="66"/>
        <v>2897.111208843407</v>
      </c>
      <c r="R219" s="149">
        <f t="shared" si="67"/>
        <v>35480.468255715801</v>
      </c>
      <c r="S219" s="149">
        <f t="shared" si="76"/>
        <v>38377.57946455921</v>
      </c>
      <c r="T219" s="129">
        <f t="shared" si="68"/>
        <v>1018014.5167782506</v>
      </c>
      <c r="AC219" s="148">
        <f t="shared" si="79"/>
        <v>51167</v>
      </c>
      <c r="AD219" s="124">
        <f t="shared" si="80"/>
        <v>206</v>
      </c>
      <c r="AE219" s="129">
        <f t="shared" si="77"/>
        <v>130488.44859707696</v>
      </c>
      <c r="AF219" s="149">
        <f t="shared" si="81"/>
        <v>358.8432336419595</v>
      </c>
      <c r="AG219" s="149">
        <f t="shared" si="82"/>
        <v>5503.6752424619117</v>
      </c>
      <c r="AH219" s="149">
        <f t="shared" si="83"/>
        <v>5862.5184761038709</v>
      </c>
      <c r="AI219" s="129">
        <f t="shared" si="78"/>
        <v>124984.77335461506</v>
      </c>
    </row>
    <row r="220" spans="1:35" x14ac:dyDescent="0.35">
      <c r="A220" s="73">
        <f t="shared" si="69"/>
        <v>51196</v>
      </c>
      <c r="B220" s="74">
        <f t="shared" si="84"/>
        <v>207</v>
      </c>
      <c r="C220" s="70">
        <f t="shared" si="70"/>
        <v>1142999.2901328658</v>
      </c>
      <c r="D220" s="75">
        <f t="shared" si="71"/>
        <v>3143.2480478653774</v>
      </c>
      <c r="E220" s="75">
        <f t="shared" si="72"/>
        <v>41096.849892797705</v>
      </c>
      <c r="F220" s="75">
        <f t="shared" si="73"/>
        <v>44240.097940663079</v>
      </c>
      <c r="G220" s="70">
        <f t="shared" si="65"/>
        <v>1101902.4402400681</v>
      </c>
      <c r="N220" s="148">
        <f t="shared" si="74"/>
        <v>51196</v>
      </c>
      <c r="O220" s="124">
        <f t="shared" si="85"/>
        <v>207</v>
      </c>
      <c r="P220" s="129">
        <f t="shared" si="75"/>
        <v>1018014.5167782506</v>
      </c>
      <c r="Q220" s="149">
        <f t="shared" si="66"/>
        <v>2799.5399211401882</v>
      </c>
      <c r="R220" s="149">
        <f t="shared" si="67"/>
        <v>35578.039543419021</v>
      </c>
      <c r="S220" s="149">
        <f t="shared" si="76"/>
        <v>38377.57946455921</v>
      </c>
      <c r="T220" s="129">
        <f t="shared" si="68"/>
        <v>982436.47723483155</v>
      </c>
      <c r="AC220" s="148">
        <f t="shared" si="79"/>
        <v>51196</v>
      </c>
      <c r="AD220" s="124">
        <f t="shared" si="80"/>
        <v>207</v>
      </c>
      <c r="AE220" s="129">
        <f t="shared" si="77"/>
        <v>124984.77335461506</v>
      </c>
      <c r="AF220" s="149">
        <f t="shared" si="81"/>
        <v>343.70812672518917</v>
      </c>
      <c r="AG220" s="149">
        <f t="shared" si="82"/>
        <v>5518.8103493786812</v>
      </c>
      <c r="AH220" s="149">
        <f t="shared" si="83"/>
        <v>5862.5184761038699</v>
      </c>
      <c r="AI220" s="129">
        <f t="shared" si="78"/>
        <v>119465.96300523638</v>
      </c>
    </row>
    <row r="221" spans="1:35" x14ac:dyDescent="0.35">
      <c r="A221" s="73">
        <f t="shared" si="69"/>
        <v>51227</v>
      </c>
      <c r="B221" s="74">
        <f t="shared" si="84"/>
        <v>208</v>
      </c>
      <c r="C221" s="70">
        <f t="shared" si="70"/>
        <v>1101902.4402400681</v>
      </c>
      <c r="D221" s="75">
        <f t="shared" si="71"/>
        <v>3030.2317106601845</v>
      </c>
      <c r="E221" s="75">
        <f t="shared" si="72"/>
        <v>41209.866230002903</v>
      </c>
      <c r="F221" s="75">
        <f t="shared" si="73"/>
        <v>44240.097940663087</v>
      </c>
      <c r="G221" s="70">
        <f t="shared" si="65"/>
        <v>1060692.5740100653</v>
      </c>
      <c r="N221" s="148">
        <f t="shared" si="74"/>
        <v>51227</v>
      </c>
      <c r="O221" s="124">
        <f t="shared" si="85"/>
        <v>208</v>
      </c>
      <c r="P221" s="129">
        <f t="shared" si="75"/>
        <v>982436.47723483155</v>
      </c>
      <c r="Q221" s="149">
        <f t="shared" si="66"/>
        <v>2701.7003123957866</v>
      </c>
      <c r="R221" s="149">
        <f t="shared" si="67"/>
        <v>35675.879152163427</v>
      </c>
      <c r="S221" s="149">
        <f t="shared" si="76"/>
        <v>38377.57946455921</v>
      </c>
      <c r="T221" s="129">
        <f t="shared" si="68"/>
        <v>946760.59808266815</v>
      </c>
      <c r="AC221" s="148">
        <f t="shared" si="79"/>
        <v>51227</v>
      </c>
      <c r="AD221" s="124">
        <f t="shared" si="80"/>
        <v>208</v>
      </c>
      <c r="AE221" s="129">
        <f t="shared" si="77"/>
        <v>119465.96300523638</v>
      </c>
      <c r="AF221" s="149">
        <f t="shared" si="81"/>
        <v>328.53139826439781</v>
      </c>
      <c r="AG221" s="149">
        <f t="shared" si="82"/>
        <v>5533.9870778394734</v>
      </c>
      <c r="AH221" s="149">
        <f t="shared" si="83"/>
        <v>5862.5184761038709</v>
      </c>
      <c r="AI221" s="129">
        <f t="shared" si="78"/>
        <v>113931.97592739691</v>
      </c>
    </row>
    <row r="222" spans="1:35" x14ac:dyDescent="0.35">
      <c r="A222" s="73">
        <f t="shared" si="69"/>
        <v>51257</v>
      </c>
      <c r="B222" s="74">
        <f t="shared" si="84"/>
        <v>209</v>
      </c>
      <c r="C222" s="70">
        <f t="shared" si="70"/>
        <v>1060692.5740100653</v>
      </c>
      <c r="D222" s="75">
        <f t="shared" si="71"/>
        <v>2916.9045785276762</v>
      </c>
      <c r="E222" s="75">
        <f t="shared" si="72"/>
        <v>41323.193362135404</v>
      </c>
      <c r="F222" s="75">
        <f t="shared" si="73"/>
        <v>44240.097940663079</v>
      </c>
      <c r="G222" s="70">
        <f t="shared" si="65"/>
        <v>1019369.3806479299</v>
      </c>
      <c r="N222" s="148">
        <f t="shared" si="74"/>
        <v>51257</v>
      </c>
      <c r="O222" s="124">
        <f t="shared" si="85"/>
        <v>209</v>
      </c>
      <c r="P222" s="129">
        <f t="shared" si="75"/>
        <v>946760.59808266815</v>
      </c>
      <c r="Q222" s="149">
        <f t="shared" si="66"/>
        <v>2603.5916447273366</v>
      </c>
      <c r="R222" s="149">
        <f t="shared" si="67"/>
        <v>35773.987819831869</v>
      </c>
      <c r="S222" s="149">
        <f t="shared" si="76"/>
        <v>38377.579464559203</v>
      </c>
      <c r="T222" s="129">
        <f t="shared" si="68"/>
        <v>910986.61026283633</v>
      </c>
      <c r="AC222" s="148">
        <f t="shared" si="79"/>
        <v>51257</v>
      </c>
      <c r="AD222" s="124">
        <f t="shared" si="80"/>
        <v>209</v>
      </c>
      <c r="AE222" s="129">
        <f t="shared" si="77"/>
        <v>113931.97592739691</v>
      </c>
      <c r="AF222" s="149">
        <f t="shared" si="81"/>
        <v>313.31293380033924</v>
      </c>
      <c r="AG222" s="149">
        <f t="shared" si="82"/>
        <v>5549.2055423035317</v>
      </c>
      <c r="AH222" s="149">
        <f t="shared" si="83"/>
        <v>5862.5184761038709</v>
      </c>
      <c r="AI222" s="129">
        <f t="shared" si="78"/>
        <v>108382.77038509338</v>
      </c>
    </row>
    <row r="223" spans="1:35" x14ac:dyDescent="0.35">
      <c r="A223" s="73">
        <f t="shared" si="69"/>
        <v>51288</v>
      </c>
      <c r="B223" s="74">
        <f t="shared" si="84"/>
        <v>210</v>
      </c>
      <c r="C223" s="70">
        <f t="shared" si="70"/>
        <v>1019369.3806479299</v>
      </c>
      <c r="D223" s="75">
        <f t="shared" si="71"/>
        <v>2803.2657967818041</v>
      </c>
      <c r="E223" s="75">
        <f t="shared" si="72"/>
        <v>41436.832143881278</v>
      </c>
      <c r="F223" s="75">
        <f t="shared" si="73"/>
        <v>44240.097940663079</v>
      </c>
      <c r="G223" s="70">
        <f t="shared" si="65"/>
        <v>977932.54850404861</v>
      </c>
      <c r="N223" s="148">
        <f t="shared" si="74"/>
        <v>51288</v>
      </c>
      <c r="O223" s="124">
        <f t="shared" si="85"/>
        <v>210</v>
      </c>
      <c r="P223" s="129">
        <f t="shared" si="75"/>
        <v>910986.61026283633</v>
      </c>
      <c r="Q223" s="149">
        <f t="shared" si="66"/>
        <v>2505.2131782227993</v>
      </c>
      <c r="R223" s="149">
        <f t="shared" si="67"/>
        <v>35872.366286336408</v>
      </c>
      <c r="S223" s="149">
        <f t="shared" si="76"/>
        <v>38377.57946455921</v>
      </c>
      <c r="T223" s="129">
        <f t="shared" si="68"/>
        <v>875114.24397649989</v>
      </c>
      <c r="AC223" s="148">
        <f t="shared" si="79"/>
        <v>51288</v>
      </c>
      <c r="AD223" s="124">
        <f t="shared" si="80"/>
        <v>210</v>
      </c>
      <c r="AE223" s="129">
        <f t="shared" si="77"/>
        <v>108382.77038509338</v>
      </c>
      <c r="AF223" s="149">
        <f t="shared" si="81"/>
        <v>298.05261855900454</v>
      </c>
      <c r="AG223" s="149">
        <f t="shared" si="82"/>
        <v>5564.4658575448666</v>
      </c>
      <c r="AH223" s="149">
        <f t="shared" si="83"/>
        <v>5862.5184761038709</v>
      </c>
      <c r="AI223" s="129">
        <f t="shared" si="78"/>
        <v>102818.30452754851</v>
      </c>
    </row>
    <row r="224" spans="1:35" x14ac:dyDescent="0.35">
      <c r="A224" s="73">
        <f t="shared" si="69"/>
        <v>51318</v>
      </c>
      <c r="B224" s="74">
        <f t="shared" si="84"/>
        <v>211</v>
      </c>
      <c r="C224" s="70">
        <f t="shared" si="70"/>
        <v>977932.54850404861</v>
      </c>
      <c r="D224" s="75">
        <f t="shared" si="71"/>
        <v>2689.3145083861305</v>
      </c>
      <c r="E224" s="75">
        <f t="shared" si="72"/>
        <v>41550.783432276949</v>
      </c>
      <c r="F224" s="75">
        <f t="shared" si="73"/>
        <v>44240.097940663079</v>
      </c>
      <c r="G224" s="70">
        <f t="shared" si="65"/>
        <v>936381.76507177169</v>
      </c>
      <c r="N224" s="148">
        <f t="shared" si="74"/>
        <v>51318</v>
      </c>
      <c r="O224" s="124">
        <f t="shared" si="85"/>
        <v>211</v>
      </c>
      <c r="P224" s="129">
        <f t="shared" si="75"/>
        <v>875114.24397649989</v>
      </c>
      <c r="Q224" s="149">
        <f t="shared" si="66"/>
        <v>2406.564170935374</v>
      </c>
      <c r="R224" s="149">
        <f t="shared" si="67"/>
        <v>35971.015293623837</v>
      </c>
      <c r="S224" s="149">
        <f t="shared" si="76"/>
        <v>38377.57946455921</v>
      </c>
      <c r="T224" s="129">
        <f t="shared" si="68"/>
        <v>839143.2286828761</v>
      </c>
      <c r="AC224" s="148">
        <f t="shared" si="79"/>
        <v>51318</v>
      </c>
      <c r="AD224" s="124">
        <f t="shared" si="80"/>
        <v>211</v>
      </c>
      <c r="AE224" s="129">
        <f t="shared" si="77"/>
        <v>102818.30452754851</v>
      </c>
      <c r="AF224" s="149">
        <f t="shared" si="81"/>
        <v>282.75033745075615</v>
      </c>
      <c r="AG224" s="149">
        <f t="shared" si="82"/>
        <v>5579.7681386531149</v>
      </c>
      <c r="AH224" s="149">
        <f t="shared" si="83"/>
        <v>5862.5184761038709</v>
      </c>
      <c r="AI224" s="129">
        <f t="shared" si="78"/>
        <v>97238.536388895387</v>
      </c>
    </row>
    <row r="225" spans="1:35" x14ac:dyDescent="0.35">
      <c r="A225" s="73">
        <f t="shared" si="69"/>
        <v>51349</v>
      </c>
      <c r="B225" s="74">
        <f t="shared" si="84"/>
        <v>212</v>
      </c>
      <c r="C225" s="70">
        <f t="shared" si="70"/>
        <v>936381.76507177169</v>
      </c>
      <c r="D225" s="75">
        <f t="shared" si="71"/>
        <v>2575.0498539473688</v>
      </c>
      <c r="E225" s="75">
        <f t="shared" si="72"/>
        <v>41665.048086715717</v>
      </c>
      <c r="F225" s="75">
        <f t="shared" si="73"/>
        <v>44240.097940663087</v>
      </c>
      <c r="G225" s="70">
        <f t="shared" si="65"/>
        <v>894716.71698505594</v>
      </c>
      <c r="N225" s="148">
        <f t="shared" si="74"/>
        <v>51349</v>
      </c>
      <c r="O225" s="124">
        <f t="shared" si="85"/>
        <v>212</v>
      </c>
      <c r="P225" s="129">
        <f t="shared" si="75"/>
        <v>839143.2286828761</v>
      </c>
      <c r="Q225" s="149">
        <f t="shared" si="66"/>
        <v>2307.6438788779087</v>
      </c>
      <c r="R225" s="149">
        <f t="shared" si="67"/>
        <v>36069.935585681305</v>
      </c>
      <c r="S225" s="149">
        <f t="shared" si="76"/>
        <v>38377.57946455921</v>
      </c>
      <c r="T225" s="129">
        <f t="shared" si="68"/>
        <v>803073.29309719475</v>
      </c>
      <c r="AC225" s="148">
        <f t="shared" si="79"/>
        <v>51349</v>
      </c>
      <c r="AD225" s="124">
        <f t="shared" si="80"/>
        <v>212</v>
      </c>
      <c r="AE225" s="129">
        <f t="shared" si="77"/>
        <v>97238.536388895387</v>
      </c>
      <c r="AF225" s="149">
        <f t="shared" si="81"/>
        <v>267.40597506946006</v>
      </c>
      <c r="AG225" s="149">
        <f t="shared" si="82"/>
        <v>5595.1125010344113</v>
      </c>
      <c r="AH225" s="149">
        <f t="shared" si="83"/>
        <v>5862.5184761038709</v>
      </c>
      <c r="AI225" s="129">
        <f t="shared" si="78"/>
        <v>91643.423887860976</v>
      </c>
    </row>
    <row r="226" spans="1:35" x14ac:dyDescent="0.35">
      <c r="A226" s="73">
        <f t="shared" si="69"/>
        <v>51380</v>
      </c>
      <c r="B226" s="74">
        <f t="shared" si="84"/>
        <v>213</v>
      </c>
      <c r="C226" s="70">
        <f t="shared" si="70"/>
        <v>894716.71698505594</v>
      </c>
      <c r="D226" s="75">
        <f t="shared" si="71"/>
        <v>2460.4709717089004</v>
      </c>
      <c r="E226" s="75">
        <f t="shared" si="72"/>
        <v>41779.62696895418</v>
      </c>
      <c r="F226" s="75">
        <f t="shared" si="73"/>
        <v>44240.097940663079</v>
      </c>
      <c r="G226" s="70">
        <f t="shared" si="65"/>
        <v>852937.09001610172</v>
      </c>
      <c r="N226" s="148">
        <f t="shared" si="74"/>
        <v>51380</v>
      </c>
      <c r="O226" s="124">
        <f t="shared" si="85"/>
        <v>213</v>
      </c>
      <c r="P226" s="129">
        <f t="shared" si="75"/>
        <v>803073.29309719475</v>
      </c>
      <c r="Q226" s="149">
        <f t="shared" si="66"/>
        <v>2208.4515560172849</v>
      </c>
      <c r="R226" s="149">
        <f t="shared" si="67"/>
        <v>36169.127908541923</v>
      </c>
      <c r="S226" s="149">
        <f t="shared" si="76"/>
        <v>38377.57946455921</v>
      </c>
      <c r="T226" s="129">
        <f t="shared" si="68"/>
        <v>766904.16518865281</v>
      </c>
      <c r="AC226" s="148">
        <f t="shared" si="79"/>
        <v>51380</v>
      </c>
      <c r="AD226" s="124">
        <f t="shared" si="80"/>
        <v>213</v>
      </c>
      <c r="AE226" s="129">
        <f t="shared" si="77"/>
        <v>91643.423887860976</v>
      </c>
      <c r="AF226" s="149">
        <f t="shared" si="81"/>
        <v>252.01941569161542</v>
      </c>
      <c r="AG226" s="149">
        <f t="shared" si="82"/>
        <v>5610.4990604122559</v>
      </c>
      <c r="AH226" s="149">
        <f t="shared" si="83"/>
        <v>5862.5184761038709</v>
      </c>
      <c r="AI226" s="129">
        <f t="shared" si="78"/>
        <v>86032.924827448718</v>
      </c>
    </row>
    <row r="227" spans="1:35" x14ac:dyDescent="0.35">
      <c r="A227" s="73">
        <f t="shared" si="69"/>
        <v>51410</v>
      </c>
      <c r="B227" s="74">
        <f t="shared" si="84"/>
        <v>214</v>
      </c>
      <c r="C227" s="70">
        <f t="shared" si="70"/>
        <v>852937.09001610172</v>
      </c>
      <c r="D227" s="75">
        <f t="shared" si="71"/>
        <v>2345.5769975442763</v>
      </c>
      <c r="E227" s="75">
        <f t="shared" si="72"/>
        <v>41894.520943118798</v>
      </c>
      <c r="F227" s="75">
        <f t="shared" si="73"/>
        <v>44240.097940663072</v>
      </c>
      <c r="G227" s="70">
        <f t="shared" si="65"/>
        <v>811042.56907298288</v>
      </c>
      <c r="N227" s="148">
        <f t="shared" si="74"/>
        <v>51410</v>
      </c>
      <c r="O227" s="124">
        <f t="shared" si="85"/>
        <v>214</v>
      </c>
      <c r="P227" s="129">
        <f t="shared" si="75"/>
        <v>766904.16518865281</v>
      </c>
      <c r="Q227" s="149">
        <f t="shared" si="66"/>
        <v>2108.9864542687947</v>
      </c>
      <c r="R227" s="149">
        <f t="shared" si="67"/>
        <v>36268.593010290417</v>
      </c>
      <c r="S227" s="149">
        <f t="shared" si="76"/>
        <v>38377.57946455921</v>
      </c>
      <c r="T227" s="129">
        <f t="shared" si="68"/>
        <v>730635.5721783624</v>
      </c>
      <c r="AC227" s="148">
        <f t="shared" si="79"/>
        <v>51410</v>
      </c>
      <c r="AD227" s="124">
        <f t="shared" si="80"/>
        <v>214</v>
      </c>
      <c r="AE227" s="129">
        <f t="shared" si="77"/>
        <v>86032.924827448718</v>
      </c>
      <c r="AF227" s="149">
        <f t="shared" si="81"/>
        <v>236.59054327548176</v>
      </c>
      <c r="AG227" s="149">
        <f t="shared" si="82"/>
        <v>5625.9279328283892</v>
      </c>
      <c r="AH227" s="149">
        <f t="shared" si="83"/>
        <v>5862.5184761038709</v>
      </c>
      <c r="AI227" s="129">
        <f t="shared" si="78"/>
        <v>80406.99689462033</v>
      </c>
    </row>
    <row r="228" spans="1:35" x14ac:dyDescent="0.35">
      <c r="A228" s="73">
        <f t="shared" si="69"/>
        <v>51441</v>
      </c>
      <c r="B228" s="74">
        <f t="shared" si="84"/>
        <v>215</v>
      </c>
      <c r="C228" s="70">
        <f t="shared" si="70"/>
        <v>811042.56907298288</v>
      </c>
      <c r="D228" s="75">
        <f t="shared" si="71"/>
        <v>2230.3670649506998</v>
      </c>
      <c r="E228" s="75">
        <f t="shared" si="72"/>
        <v>42009.730875712383</v>
      </c>
      <c r="F228" s="75">
        <f t="shared" si="73"/>
        <v>44240.097940663079</v>
      </c>
      <c r="G228" s="70">
        <f t="shared" si="65"/>
        <v>769032.83819727052</v>
      </c>
      <c r="N228" s="148">
        <f t="shared" si="74"/>
        <v>51441</v>
      </c>
      <c r="O228" s="124">
        <f t="shared" si="85"/>
        <v>215</v>
      </c>
      <c r="P228" s="129">
        <f t="shared" si="75"/>
        <v>730635.5721783624</v>
      </c>
      <c r="Q228" s="149">
        <f t="shared" si="66"/>
        <v>2009.2478234904961</v>
      </c>
      <c r="R228" s="149">
        <f t="shared" si="67"/>
        <v>36368.331641068718</v>
      </c>
      <c r="S228" s="149">
        <f t="shared" si="76"/>
        <v>38377.579464559218</v>
      </c>
      <c r="T228" s="129">
        <f t="shared" si="68"/>
        <v>694267.24053729372</v>
      </c>
      <c r="AC228" s="148">
        <f t="shared" si="79"/>
        <v>51441</v>
      </c>
      <c r="AD228" s="124">
        <f t="shared" si="80"/>
        <v>215</v>
      </c>
      <c r="AE228" s="129">
        <f t="shared" si="77"/>
        <v>80406.99689462033</v>
      </c>
      <c r="AF228" s="149">
        <f t="shared" si="81"/>
        <v>221.11924146020365</v>
      </c>
      <c r="AG228" s="149">
        <f t="shared" si="82"/>
        <v>5641.3992346436671</v>
      </c>
      <c r="AH228" s="149">
        <f t="shared" si="83"/>
        <v>5862.5184761038709</v>
      </c>
      <c r="AI228" s="129">
        <f t="shared" si="78"/>
        <v>74765.597659976658</v>
      </c>
    </row>
    <row r="229" spans="1:35" x14ac:dyDescent="0.35">
      <c r="A229" s="73">
        <f t="shared" si="69"/>
        <v>51471</v>
      </c>
      <c r="B229" s="74">
        <f t="shared" si="84"/>
        <v>216</v>
      </c>
      <c r="C229" s="70">
        <f t="shared" si="70"/>
        <v>769032.83819727052</v>
      </c>
      <c r="D229" s="75">
        <f t="shared" si="71"/>
        <v>2114.8403050424909</v>
      </c>
      <c r="E229" s="75">
        <f t="shared" si="72"/>
        <v>42125.25763562059</v>
      </c>
      <c r="F229" s="75">
        <f t="shared" si="73"/>
        <v>44240.097940663079</v>
      </c>
      <c r="G229" s="70">
        <f t="shared" si="65"/>
        <v>726907.58056164999</v>
      </c>
      <c r="N229" s="148">
        <f t="shared" si="74"/>
        <v>51471</v>
      </c>
      <c r="O229" s="124">
        <f t="shared" si="85"/>
        <v>216</v>
      </c>
      <c r="P229" s="129">
        <f t="shared" si="75"/>
        <v>694267.24053729372</v>
      </c>
      <c r="Q229" s="149">
        <f t="shared" si="66"/>
        <v>1909.2349114775566</v>
      </c>
      <c r="R229" s="149">
        <f t="shared" si="67"/>
        <v>36468.344553081653</v>
      </c>
      <c r="S229" s="149">
        <f t="shared" si="76"/>
        <v>38377.57946455921</v>
      </c>
      <c r="T229" s="129">
        <f t="shared" si="68"/>
        <v>657798.89598421205</v>
      </c>
      <c r="AC229" s="148">
        <f t="shared" si="79"/>
        <v>51471</v>
      </c>
      <c r="AD229" s="124">
        <f t="shared" si="80"/>
        <v>216</v>
      </c>
      <c r="AE229" s="129">
        <f t="shared" si="77"/>
        <v>74765.597659976658</v>
      </c>
      <c r="AF229" s="149">
        <f t="shared" si="81"/>
        <v>205.60539356493354</v>
      </c>
      <c r="AG229" s="149">
        <f t="shared" si="82"/>
        <v>5656.9130825389375</v>
      </c>
      <c r="AH229" s="149">
        <f t="shared" si="83"/>
        <v>5862.5184761038709</v>
      </c>
      <c r="AI229" s="129">
        <f t="shared" si="78"/>
        <v>69108.684577437714</v>
      </c>
    </row>
    <row r="230" spans="1:35" x14ac:dyDescent="0.35">
      <c r="A230" s="73">
        <f t="shared" si="69"/>
        <v>51502</v>
      </c>
      <c r="B230" s="74">
        <f t="shared" si="84"/>
        <v>217</v>
      </c>
      <c r="C230" s="70">
        <f t="shared" si="70"/>
        <v>726907.58056164999</v>
      </c>
      <c r="D230" s="75">
        <f t="shared" si="71"/>
        <v>1998.9958465445338</v>
      </c>
      <c r="E230" s="75">
        <f t="shared" si="72"/>
        <v>42241.102094118549</v>
      </c>
      <c r="F230" s="75">
        <f t="shared" si="73"/>
        <v>44240.097940663079</v>
      </c>
      <c r="G230" s="70">
        <f t="shared" si="65"/>
        <v>684666.47846753139</v>
      </c>
      <c r="N230" s="148">
        <f t="shared" si="74"/>
        <v>51502</v>
      </c>
      <c r="O230" s="124">
        <f t="shared" si="85"/>
        <v>217</v>
      </c>
      <c r="P230" s="129">
        <f t="shared" si="75"/>
        <v>657798.89598421205</v>
      </c>
      <c r="Q230" s="149">
        <f t="shared" si="66"/>
        <v>1808.9469639565823</v>
      </c>
      <c r="R230" s="149">
        <f t="shared" si="67"/>
        <v>36568.632500602631</v>
      </c>
      <c r="S230" s="149">
        <f t="shared" si="76"/>
        <v>38377.57946455921</v>
      </c>
      <c r="T230" s="129">
        <f t="shared" si="68"/>
        <v>621230.26348360942</v>
      </c>
      <c r="AC230" s="148">
        <f t="shared" si="79"/>
        <v>51502</v>
      </c>
      <c r="AD230" s="124">
        <f t="shared" si="80"/>
        <v>217</v>
      </c>
      <c r="AE230" s="129">
        <f t="shared" si="77"/>
        <v>69108.684577437714</v>
      </c>
      <c r="AF230" s="149">
        <f t="shared" si="81"/>
        <v>190.04888258795148</v>
      </c>
      <c r="AG230" s="149">
        <f t="shared" si="82"/>
        <v>5672.4695935159198</v>
      </c>
      <c r="AH230" s="149">
        <f t="shared" si="83"/>
        <v>5862.5184761038709</v>
      </c>
      <c r="AI230" s="129">
        <f t="shared" si="78"/>
        <v>63436.214983921796</v>
      </c>
    </row>
    <row r="231" spans="1:35" x14ac:dyDescent="0.35">
      <c r="A231" s="73">
        <f t="shared" si="69"/>
        <v>51533</v>
      </c>
      <c r="B231" s="74">
        <f t="shared" si="84"/>
        <v>218</v>
      </c>
      <c r="C231" s="70">
        <f t="shared" si="70"/>
        <v>684666.47846753139</v>
      </c>
      <c r="D231" s="75">
        <f t="shared" si="71"/>
        <v>1882.8328157857079</v>
      </c>
      <c r="E231" s="75">
        <f t="shared" si="72"/>
        <v>42357.265124877376</v>
      </c>
      <c r="F231" s="75">
        <f t="shared" si="73"/>
        <v>44240.097940663087</v>
      </c>
      <c r="G231" s="70">
        <f t="shared" si="65"/>
        <v>642309.21334265405</v>
      </c>
      <c r="N231" s="148">
        <f t="shared" si="74"/>
        <v>51533</v>
      </c>
      <c r="O231" s="124">
        <f t="shared" si="85"/>
        <v>218</v>
      </c>
      <c r="P231" s="129">
        <f t="shared" si="75"/>
        <v>621230.26348360942</v>
      </c>
      <c r="Q231" s="149">
        <f t="shared" si="66"/>
        <v>1708.3832245799251</v>
      </c>
      <c r="R231" s="149">
        <f t="shared" si="67"/>
        <v>36669.196239979283</v>
      </c>
      <c r="S231" s="149">
        <f t="shared" si="76"/>
        <v>38377.57946455921</v>
      </c>
      <c r="T231" s="129">
        <f t="shared" si="68"/>
        <v>584561.06724363018</v>
      </c>
      <c r="AC231" s="148">
        <f t="shared" si="79"/>
        <v>51533</v>
      </c>
      <c r="AD231" s="124">
        <f t="shared" si="80"/>
        <v>218</v>
      </c>
      <c r="AE231" s="129">
        <f t="shared" si="77"/>
        <v>63436.214983921796</v>
      </c>
      <c r="AF231" s="149">
        <f t="shared" si="81"/>
        <v>174.4495912057827</v>
      </c>
      <c r="AG231" s="149">
        <f t="shared" si="82"/>
        <v>5688.068884898089</v>
      </c>
      <c r="AH231" s="149">
        <f t="shared" si="83"/>
        <v>5862.5184761038718</v>
      </c>
      <c r="AI231" s="129">
        <f t="shared" si="78"/>
        <v>57748.14609902371</v>
      </c>
    </row>
    <row r="232" spans="1:35" x14ac:dyDescent="0.35">
      <c r="A232" s="73">
        <f t="shared" si="69"/>
        <v>51561</v>
      </c>
      <c r="B232" s="74">
        <f t="shared" si="84"/>
        <v>219</v>
      </c>
      <c r="C232" s="70">
        <f t="shared" si="70"/>
        <v>642309.21334265405</v>
      </c>
      <c r="D232" s="75">
        <f t="shared" si="71"/>
        <v>1766.3503366922951</v>
      </c>
      <c r="E232" s="75">
        <f t="shared" si="72"/>
        <v>42473.747603970784</v>
      </c>
      <c r="F232" s="75">
        <f t="shared" si="73"/>
        <v>44240.097940663079</v>
      </c>
      <c r="G232" s="70">
        <f t="shared" si="65"/>
        <v>599835.46573868324</v>
      </c>
      <c r="N232" s="148">
        <f t="shared" si="74"/>
        <v>51561</v>
      </c>
      <c r="O232" s="124">
        <f t="shared" si="85"/>
        <v>219</v>
      </c>
      <c r="P232" s="129">
        <f t="shared" si="75"/>
        <v>584561.06724363018</v>
      </c>
      <c r="Q232" s="149">
        <f t="shared" si="66"/>
        <v>1607.5429349199821</v>
      </c>
      <c r="R232" s="149">
        <f t="shared" si="67"/>
        <v>36770.036529639227</v>
      </c>
      <c r="S232" s="149">
        <f t="shared" si="76"/>
        <v>38377.57946455921</v>
      </c>
      <c r="T232" s="129">
        <f t="shared" si="68"/>
        <v>547791.03071399091</v>
      </c>
      <c r="AC232" s="148">
        <f t="shared" si="79"/>
        <v>51561</v>
      </c>
      <c r="AD232" s="124">
        <f t="shared" si="80"/>
        <v>219</v>
      </c>
      <c r="AE232" s="129">
        <f t="shared" si="77"/>
        <v>57748.14609902371</v>
      </c>
      <c r="AF232" s="149">
        <f t="shared" si="81"/>
        <v>158.80740177231294</v>
      </c>
      <c r="AG232" s="149">
        <f t="shared" si="82"/>
        <v>5703.7110743315579</v>
      </c>
      <c r="AH232" s="149">
        <f t="shared" si="83"/>
        <v>5862.5184761038709</v>
      </c>
      <c r="AI232" s="129">
        <f t="shared" si="78"/>
        <v>52044.435024692153</v>
      </c>
    </row>
    <row r="233" spans="1:35" x14ac:dyDescent="0.35">
      <c r="A233" s="73">
        <f t="shared" si="69"/>
        <v>51592</v>
      </c>
      <c r="B233" s="74">
        <f t="shared" si="84"/>
        <v>220</v>
      </c>
      <c r="C233" s="70">
        <f t="shared" si="70"/>
        <v>599835.46573868324</v>
      </c>
      <c r="D233" s="75">
        <f t="shared" si="71"/>
        <v>1649.5475307813751</v>
      </c>
      <c r="E233" s="75">
        <f t="shared" si="72"/>
        <v>42590.550409881704</v>
      </c>
      <c r="F233" s="75">
        <f t="shared" si="73"/>
        <v>44240.097940663079</v>
      </c>
      <c r="G233" s="70">
        <f t="shared" si="65"/>
        <v>557244.91532880149</v>
      </c>
      <c r="N233" s="148">
        <f t="shared" si="74"/>
        <v>51592</v>
      </c>
      <c r="O233" s="124">
        <f t="shared" si="85"/>
        <v>220</v>
      </c>
      <c r="P233" s="129">
        <f t="shared" si="75"/>
        <v>547791.03071399091</v>
      </c>
      <c r="Q233" s="149">
        <f t="shared" si="66"/>
        <v>1506.4253344634742</v>
      </c>
      <c r="R233" s="149">
        <f t="shared" si="67"/>
        <v>36871.154130095732</v>
      </c>
      <c r="S233" s="149">
        <f t="shared" si="76"/>
        <v>38377.579464559203</v>
      </c>
      <c r="T233" s="129">
        <f t="shared" si="68"/>
        <v>510919.87658389518</v>
      </c>
      <c r="AC233" s="148">
        <f t="shared" si="79"/>
        <v>51592</v>
      </c>
      <c r="AD233" s="124">
        <f t="shared" si="80"/>
        <v>220</v>
      </c>
      <c r="AE233" s="129">
        <f t="shared" si="77"/>
        <v>52044.435024692153</v>
      </c>
      <c r="AF233" s="149">
        <f t="shared" si="81"/>
        <v>143.12219631790117</v>
      </c>
      <c r="AG233" s="149">
        <f t="shared" si="82"/>
        <v>5719.3962797859695</v>
      </c>
      <c r="AH233" s="149">
        <f t="shared" si="83"/>
        <v>5862.5184761038709</v>
      </c>
      <c r="AI233" s="129">
        <f t="shared" si="78"/>
        <v>46325.038744906182</v>
      </c>
    </row>
    <row r="234" spans="1:35" x14ac:dyDescent="0.35">
      <c r="A234" s="73">
        <f t="shared" si="69"/>
        <v>51622</v>
      </c>
      <c r="B234" s="74">
        <f t="shared" si="84"/>
        <v>221</v>
      </c>
      <c r="C234" s="70">
        <f t="shared" si="70"/>
        <v>557244.91532880149</v>
      </c>
      <c r="D234" s="75">
        <f t="shared" si="71"/>
        <v>1532.4235171542007</v>
      </c>
      <c r="E234" s="75">
        <f t="shared" si="72"/>
        <v>42707.674423508877</v>
      </c>
      <c r="F234" s="75">
        <f t="shared" si="73"/>
        <v>44240.097940663079</v>
      </c>
      <c r="G234" s="70">
        <f t="shared" si="65"/>
        <v>514537.24090529262</v>
      </c>
      <c r="N234" s="148">
        <f t="shared" si="74"/>
        <v>51622</v>
      </c>
      <c r="O234" s="124">
        <f t="shared" si="85"/>
        <v>221</v>
      </c>
      <c r="P234" s="129">
        <f t="shared" si="75"/>
        <v>510919.87658389518</v>
      </c>
      <c r="Q234" s="149">
        <f t="shared" si="66"/>
        <v>1405.0296606057107</v>
      </c>
      <c r="R234" s="149">
        <f t="shared" si="67"/>
        <v>36972.549803953494</v>
      </c>
      <c r="S234" s="149">
        <f t="shared" si="76"/>
        <v>38377.579464559203</v>
      </c>
      <c r="T234" s="129">
        <f t="shared" si="68"/>
        <v>473947.32677994168</v>
      </c>
      <c r="AC234" s="148">
        <f t="shared" si="79"/>
        <v>51622</v>
      </c>
      <c r="AD234" s="124">
        <f t="shared" si="80"/>
        <v>221</v>
      </c>
      <c r="AE234" s="129">
        <f t="shared" si="77"/>
        <v>46325.038744906182</v>
      </c>
      <c r="AF234" s="149">
        <f t="shared" si="81"/>
        <v>127.39385654848974</v>
      </c>
      <c r="AG234" s="149">
        <f t="shared" si="82"/>
        <v>5735.1246195553804</v>
      </c>
      <c r="AH234" s="149">
        <f t="shared" si="83"/>
        <v>5862.5184761038699</v>
      </c>
      <c r="AI234" s="129">
        <f t="shared" si="78"/>
        <v>40589.914125350799</v>
      </c>
    </row>
    <row r="235" spans="1:35" x14ac:dyDescent="0.35">
      <c r="A235" s="73">
        <f t="shared" si="69"/>
        <v>51653</v>
      </c>
      <c r="B235" s="74">
        <f t="shared" si="84"/>
        <v>222</v>
      </c>
      <c r="C235" s="70">
        <f t="shared" si="70"/>
        <v>514537.24090529262</v>
      </c>
      <c r="D235" s="75">
        <f t="shared" si="71"/>
        <v>1414.9774124895514</v>
      </c>
      <c r="E235" s="75">
        <f t="shared" si="72"/>
        <v>42825.120528173531</v>
      </c>
      <c r="F235" s="75">
        <f t="shared" si="73"/>
        <v>44240.097940663079</v>
      </c>
      <c r="G235" s="70">
        <f t="shared" si="65"/>
        <v>471712.12037711911</v>
      </c>
      <c r="N235" s="148">
        <f t="shared" si="74"/>
        <v>51653</v>
      </c>
      <c r="O235" s="124">
        <f t="shared" si="85"/>
        <v>222</v>
      </c>
      <c r="P235" s="129">
        <f t="shared" si="75"/>
        <v>473947.32677994168</v>
      </c>
      <c r="Q235" s="149">
        <f t="shared" si="66"/>
        <v>1303.3551486448389</v>
      </c>
      <c r="R235" s="149">
        <f t="shared" si="67"/>
        <v>37074.224315914369</v>
      </c>
      <c r="S235" s="149">
        <f t="shared" si="76"/>
        <v>38377.57946455921</v>
      </c>
      <c r="T235" s="129">
        <f t="shared" si="68"/>
        <v>436873.1024640273</v>
      </c>
      <c r="AC235" s="148">
        <f t="shared" si="79"/>
        <v>51653</v>
      </c>
      <c r="AD235" s="124">
        <f t="shared" si="80"/>
        <v>222</v>
      </c>
      <c r="AE235" s="129">
        <f t="shared" si="77"/>
        <v>40589.914125350799</v>
      </c>
      <c r="AF235" s="149">
        <f t="shared" si="81"/>
        <v>111.62226384471245</v>
      </c>
      <c r="AG235" s="149">
        <f t="shared" si="82"/>
        <v>5750.8962122591593</v>
      </c>
      <c r="AH235" s="149">
        <f t="shared" si="83"/>
        <v>5862.5184761038718</v>
      </c>
      <c r="AI235" s="129">
        <f t="shared" si="78"/>
        <v>34839.017913091637</v>
      </c>
    </row>
    <row r="236" spans="1:35" x14ac:dyDescent="0.35">
      <c r="A236" s="73">
        <f t="shared" si="69"/>
        <v>51683</v>
      </c>
      <c r="B236" s="74">
        <f t="shared" si="84"/>
        <v>223</v>
      </c>
      <c r="C236" s="70">
        <f t="shared" si="70"/>
        <v>471712.12037711911</v>
      </c>
      <c r="D236" s="75">
        <f t="shared" si="71"/>
        <v>1297.208331037074</v>
      </c>
      <c r="E236" s="75">
        <f t="shared" si="72"/>
        <v>42942.889609626007</v>
      </c>
      <c r="F236" s="75">
        <f t="shared" si="73"/>
        <v>44240.097940663079</v>
      </c>
      <c r="G236" s="70">
        <f t="shared" si="65"/>
        <v>428769.23076749308</v>
      </c>
      <c r="N236" s="148">
        <f t="shared" si="74"/>
        <v>51683</v>
      </c>
      <c r="O236" s="124">
        <f t="shared" si="85"/>
        <v>223</v>
      </c>
      <c r="P236" s="129">
        <f t="shared" si="75"/>
        <v>436873.1024640273</v>
      </c>
      <c r="Q236" s="149">
        <f t="shared" si="66"/>
        <v>1201.4010317760742</v>
      </c>
      <c r="R236" s="149">
        <f t="shared" si="67"/>
        <v>37176.178432783134</v>
      </c>
      <c r="S236" s="149">
        <f t="shared" si="76"/>
        <v>38377.57946455921</v>
      </c>
      <c r="T236" s="129">
        <f t="shared" si="68"/>
        <v>399696.92403124418</v>
      </c>
      <c r="AC236" s="148">
        <f t="shared" si="79"/>
        <v>51683</v>
      </c>
      <c r="AD236" s="124">
        <f t="shared" si="80"/>
        <v>223</v>
      </c>
      <c r="AE236" s="129">
        <f t="shared" si="77"/>
        <v>34839.017913091637</v>
      </c>
      <c r="AF236" s="149">
        <f t="shared" si="81"/>
        <v>95.807299260999756</v>
      </c>
      <c r="AG236" s="149">
        <f t="shared" si="82"/>
        <v>5766.7111768428713</v>
      </c>
      <c r="AH236" s="149">
        <f t="shared" si="83"/>
        <v>5862.5184761038709</v>
      </c>
      <c r="AI236" s="129">
        <f t="shared" si="78"/>
        <v>29072.306736248764</v>
      </c>
    </row>
    <row r="237" spans="1:35" x14ac:dyDescent="0.35">
      <c r="A237" s="73">
        <f t="shared" si="69"/>
        <v>51714</v>
      </c>
      <c r="B237" s="74">
        <f t="shared" si="84"/>
        <v>224</v>
      </c>
      <c r="C237" s="70">
        <f t="shared" si="70"/>
        <v>428769.23076749308</v>
      </c>
      <c r="D237" s="75">
        <f t="shared" si="71"/>
        <v>1179.1153846106024</v>
      </c>
      <c r="E237" s="75">
        <f t="shared" si="72"/>
        <v>43060.982556052477</v>
      </c>
      <c r="F237" s="75">
        <f t="shared" si="73"/>
        <v>44240.097940663079</v>
      </c>
      <c r="G237" s="70">
        <f t="shared" si="65"/>
        <v>385708.24821144063</v>
      </c>
      <c r="N237" s="148">
        <f t="shared" si="74"/>
        <v>51714</v>
      </c>
      <c r="O237" s="124">
        <f t="shared" si="85"/>
        <v>224</v>
      </c>
      <c r="P237" s="129">
        <f t="shared" si="75"/>
        <v>399696.92403124418</v>
      </c>
      <c r="Q237" s="149">
        <f t="shared" si="66"/>
        <v>1099.1665410859205</v>
      </c>
      <c r="R237" s="149">
        <f t="shared" si="67"/>
        <v>37278.41292347329</v>
      </c>
      <c r="S237" s="149">
        <f t="shared" si="76"/>
        <v>38377.57946455921</v>
      </c>
      <c r="T237" s="129">
        <f t="shared" si="68"/>
        <v>362418.5111077709</v>
      </c>
      <c r="AC237" s="148">
        <f t="shared" si="79"/>
        <v>51714</v>
      </c>
      <c r="AD237" s="124">
        <f t="shared" si="80"/>
        <v>224</v>
      </c>
      <c r="AE237" s="129">
        <f t="shared" si="77"/>
        <v>29072.306736248764</v>
      </c>
      <c r="AF237" s="149">
        <f t="shared" si="81"/>
        <v>79.948843524681863</v>
      </c>
      <c r="AG237" s="149">
        <f t="shared" si="82"/>
        <v>5782.5696325791887</v>
      </c>
      <c r="AH237" s="149">
        <f t="shared" si="83"/>
        <v>5862.5184761038709</v>
      </c>
      <c r="AI237" s="129">
        <f t="shared" si="78"/>
        <v>23289.737103669577</v>
      </c>
    </row>
    <row r="238" spans="1:35" x14ac:dyDescent="0.35">
      <c r="A238" s="73">
        <f t="shared" si="69"/>
        <v>51745</v>
      </c>
      <c r="B238" s="74">
        <f t="shared" si="84"/>
        <v>225</v>
      </c>
      <c r="C238" s="70">
        <f t="shared" si="70"/>
        <v>385708.24821144063</v>
      </c>
      <c r="D238" s="75">
        <f t="shared" si="71"/>
        <v>1060.6976825814579</v>
      </c>
      <c r="E238" s="75">
        <f t="shared" si="72"/>
        <v>43179.400258081623</v>
      </c>
      <c r="F238" s="75">
        <f t="shared" si="73"/>
        <v>44240.097940663079</v>
      </c>
      <c r="G238" s="70">
        <f t="shared" si="65"/>
        <v>342528.84795335901</v>
      </c>
      <c r="N238" s="148">
        <f t="shared" si="74"/>
        <v>51745</v>
      </c>
      <c r="O238" s="124">
        <f t="shared" si="85"/>
        <v>225</v>
      </c>
      <c r="P238" s="129">
        <f t="shared" si="75"/>
        <v>362418.5111077709</v>
      </c>
      <c r="Q238" s="149">
        <f t="shared" si="66"/>
        <v>996.6509055463689</v>
      </c>
      <c r="R238" s="149">
        <f t="shared" si="67"/>
        <v>37380.928559012842</v>
      </c>
      <c r="S238" s="149">
        <f t="shared" si="76"/>
        <v>38377.57946455921</v>
      </c>
      <c r="T238" s="129">
        <f t="shared" si="68"/>
        <v>325037.58254875807</v>
      </c>
      <c r="AC238" s="148">
        <f t="shared" si="79"/>
        <v>51745</v>
      </c>
      <c r="AD238" s="124">
        <f t="shared" si="80"/>
        <v>225</v>
      </c>
      <c r="AE238" s="129">
        <f t="shared" si="77"/>
        <v>23289.737103669577</v>
      </c>
      <c r="AF238" s="149">
        <f t="shared" si="81"/>
        <v>64.046777035089065</v>
      </c>
      <c r="AG238" s="149">
        <f t="shared" si="82"/>
        <v>5798.4716990687821</v>
      </c>
      <c r="AH238" s="149">
        <f t="shared" si="83"/>
        <v>5862.5184761038709</v>
      </c>
      <c r="AI238" s="129">
        <f t="shared" si="78"/>
        <v>17491.265404600796</v>
      </c>
    </row>
    <row r="239" spans="1:35" x14ac:dyDescent="0.35">
      <c r="A239" s="73">
        <f t="shared" si="69"/>
        <v>51775</v>
      </c>
      <c r="B239" s="74">
        <f t="shared" si="84"/>
        <v>226</v>
      </c>
      <c r="C239" s="70">
        <f t="shared" si="70"/>
        <v>342528.84795335901</v>
      </c>
      <c r="D239" s="75">
        <f t="shared" si="71"/>
        <v>941.95433187173353</v>
      </c>
      <c r="E239" s="75">
        <f t="shared" si="72"/>
        <v>43298.143608791346</v>
      </c>
      <c r="F239" s="75">
        <f t="shared" si="73"/>
        <v>44240.097940663079</v>
      </c>
      <c r="G239" s="70">
        <f t="shared" si="65"/>
        <v>299230.70434456767</v>
      </c>
      <c r="N239" s="148">
        <f t="shared" si="74"/>
        <v>51775</v>
      </c>
      <c r="O239" s="124">
        <f t="shared" si="85"/>
        <v>226</v>
      </c>
      <c r="P239" s="129">
        <f t="shared" si="75"/>
        <v>325037.58254875807</v>
      </c>
      <c r="Q239" s="149">
        <f t="shared" si="66"/>
        <v>893.85335200908366</v>
      </c>
      <c r="R239" s="149">
        <f t="shared" si="67"/>
        <v>37483.726112550125</v>
      </c>
      <c r="S239" s="149">
        <f t="shared" si="76"/>
        <v>38377.57946455921</v>
      </c>
      <c r="T239" s="129">
        <f t="shared" si="68"/>
        <v>287553.85643620795</v>
      </c>
      <c r="AC239" s="148">
        <f t="shared" si="79"/>
        <v>51775</v>
      </c>
      <c r="AD239" s="124">
        <f t="shared" si="80"/>
        <v>226</v>
      </c>
      <c r="AE239" s="129">
        <f t="shared" si="77"/>
        <v>17491.265404600796</v>
      </c>
      <c r="AF239" s="149">
        <f t="shared" si="81"/>
        <v>48.100979862649922</v>
      </c>
      <c r="AG239" s="149">
        <f t="shared" si="82"/>
        <v>5814.4174962412208</v>
      </c>
      <c r="AH239" s="149">
        <f t="shared" si="83"/>
        <v>5862.5184761038709</v>
      </c>
      <c r="AI239" s="129">
        <f t="shared" si="78"/>
        <v>11676.847908359574</v>
      </c>
    </row>
    <row r="240" spans="1:35" x14ac:dyDescent="0.35">
      <c r="A240" s="73">
        <f t="shared" si="69"/>
        <v>51806</v>
      </c>
      <c r="B240" s="74">
        <f t="shared" si="84"/>
        <v>227</v>
      </c>
      <c r="C240" s="70">
        <f t="shared" si="70"/>
        <v>299230.70434456767</v>
      </c>
      <c r="D240" s="75">
        <f t="shared" si="71"/>
        <v>822.88443694755733</v>
      </c>
      <c r="E240" s="75">
        <f t="shared" si="72"/>
        <v>43417.213503715524</v>
      </c>
      <c r="F240" s="75">
        <f t="shared" si="73"/>
        <v>44240.097940663079</v>
      </c>
      <c r="G240" s="70">
        <f t="shared" si="65"/>
        <v>255813.49084085214</v>
      </c>
      <c r="N240" s="148">
        <f t="shared" si="74"/>
        <v>51806</v>
      </c>
      <c r="O240" s="124">
        <f t="shared" si="85"/>
        <v>227</v>
      </c>
      <c r="P240" s="129">
        <f t="shared" si="75"/>
        <v>287553.85643620795</v>
      </c>
      <c r="Q240" s="149">
        <f t="shared" si="66"/>
        <v>790.77310519957086</v>
      </c>
      <c r="R240" s="149">
        <f t="shared" si="67"/>
        <v>37586.806359359638</v>
      </c>
      <c r="S240" s="149">
        <f t="shared" si="76"/>
        <v>38377.57946455921</v>
      </c>
      <c r="T240" s="129">
        <f t="shared" si="68"/>
        <v>249967.0500768483</v>
      </c>
      <c r="AC240" s="148">
        <f t="shared" si="79"/>
        <v>51806</v>
      </c>
      <c r="AD240" s="124">
        <f t="shared" si="80"/>
        <v>227</v>
      </c>
      <c r="AE240" s="129">
        <f t="shared" si="77"/>
        <v>11676.847908359574</v>
      </c>
      <c r="AF240" s="149">
        <f t="shared" si="81"/>
        <v>32.111331747986561</v>
      </c>
      <c r="AG240" s="149">
        <f t="shared" si="82"/>
        <v>5830.4071443558851</v>
      </c>
      <c r="AH240" s="149">
        <f t="shared" si="83"/>
        <v>5862.5184761038718</v>
      </c>
      <c r="AI240" s="129">
        <f t="shared" si="78"/>
        <v>5846.4407640036889</v>
      </c>
    </row>
    <row r="241" spans="1:35" x14ac:dyDescent="0.35">
      <c r="A241" s="73">
        <f t="shared" si="69"/>
        <v>51836</v>
      </c>
      <c r="B241" s="74">
        <f t="shared" si="84"/>
        <v>228</v>
      </c>
      <c r="C241" s="70">
        <f t="shared" si="70"/>
        <v>255813.49084085214</v>
      </c>
      <c r="D241" s="75">
        <f t="shared" si="71"/>
        <v>703.48709981233958</v>
      </c>
      <c r="E241" s="75">
        <f t="shared" si="72"/>
        <v>43536.610840850743</v>
      </c>
      <c r="F241" s="75">
        <f t="shared" si="73"/>
        <v>44240.097940663079</v>
      </c>
      <c r="G241" s="70">
        <f t="shared" si="65"/>
        <v>212276.8800000014</v>
      </c>
      <c r="N241" s="148">
        <f t="shared" si="74"/>
        <v>51836</v>
      </c>
      <c r="O241" s="124">
        <f t="shared" si="85"/>
        <v>228</v>
      </c>
      <c r="P241" s="129">
        <f t="shared" si="75"/>
        <v>249967.0500768483</v>
      </c>
      <c r="Q241" s="149">
        <f t="shared" si="66"/>
        <v>687.40938771133176</v>
      </c>
      <c r="R241" s="149">
        <f t="shared" si="67"/>
        <v>37690.170076847877</v>
      </c>
      <c r="S241" s="149">
        <f t="shared" si="76"/>
        <v>38377.57946455921</v>
      </c>
      <c r="T241" s="129">
        <f t="shared" si="68"/>
        <v>212276.88000000041</v>
      </c>
      <c r="AC241" s="148">
        <f t="shared" si="79"/>
        <v>51836</v>
      </c>
      <c r="AD241" s="124">
        <f t="shared" si="80"/>
        <v>228</v>
      </c>
      <c r="AE241" s="129">
        <f t="shared" si="77"/>
        <v>5846.4407640036889</v>
      </c>
      <c r="AF241" s="149">
        <f t="shared" si="81"/>
        <v>16.077712101007876</v>
      </c>
      <c r="AG241" s="149">
        <f t="shared" si="82"/>
        <v>5846.440764002863</v>
      </c>
      <c r="AH241" s="149">
        <f t="shared" si="83"/>
        <v>5862.5184761038709</v>
      </c>
      <c r="AI241" s="129">
        <f t="shared" si="78"/>
        <v>8.2582118920981884E-10</v>
      </c>
    </row>
    <row r="242" spans="1:35" x14ac:dyDescent="0.35">
      <c r="A242" s="73" t="str">
        <f t="shared" si="69"/>
        <v/>
      </c>
      <c r="B242" s="74" t="str">
        <f t="shared" si="84"/>
        <v/>
      </c>
      <c r="C242" s="70" t="str">
        <f t="shared" si="70"/>
        <v/>
      </c>
      <c r="D242" s="75" t="str">
        <f t="shared" si="71"/>
        <v/>
      </c>
      <c r="E242" s="75" t="str">
        <f t="shared" si="72"/>
        <v/>
      </c>
      <c r="F242" s="75" t="str">
        <f t="shared" si="73"/>
        <v/>
      </c>
      <c r="G242" s="70" t="str">
        <f t="shared" si="65"/>
        <v/>
      </c>
      <c r="N242" s="148" t="str">
        <f t="shared" si="74"/>
        <v/>
      </c>
      <c r="O242" s="124" t="str">
        <f t="shared" si="85"/>
        <v/>
      </c>
      <c r="P242" s="129" t="str">
        <f t="shared" si="75"/>
        <v/>
      </c>
      <c r="Q242" s="149" t="str">
        <f t="shared" si="66"/>
        <v/>
      </c>
      <c r="R242" s="149" t="str">
        <f t="shared" si="67"/>
        <v/>
      </c>
      <c r="S242" s="149" t="str">
        <f t="shared" si="76"/>
        <v/>
      </c>
      <c r="T242" s="129" t="str">
        <f t="shared" si="68"/>
        <v/>
      </c>
      <c r="AC242" s="148" t="str">
        <f t="shared" si="79"/>
        <v/>
      </c>
      <c r="AD242" s="124" t="str">
        <f t="shared" si="80"/>
        <v/>
      </c>
      <c r="AE242" s="129" t="str">
        <f t="shared" si="77"/>
        <v/>
      </c>
      <c r="AF242" s="149" t="str">
        <f t="shared" si="81"/>
        <v/>
      </c>
      <c r="AG242" s="149" t="str">
        <f t="shared" si="82"/>
        <v/>
      </c>
      <c r="AH242" s="149" t="str">
        <f t="shared" si="83"/>
        <v/>
      </c>
      <c r="AI242" s="129" t="str">
        <f t="shared" si="78"/>
        <v/>
      </c>
    </row>
    <row r="243" spans="1:35" x14ac:dyDescent="0.35">
      <c r="A243" s="73" t="str">
        <f t="shared" si="69"/>
        <v/>
      </c>
      <c r="B243" s="74" t="str">
        <f t="shared" si="84"/>
        <v/>
      </c>
      <c r="C243" s="70" t="str">
        <f t="shared" si="70"/>
        <v/>
      </c>
      <c r="D243" s="75" t="str">
        <f t="shared" si="71"/>
        <v/>
      </c>
      <c r="E243" s="75" t="str">
        <f t="shared" si="72"/>
        <v/>
      </c>
      <c r="F243" s="75" t="str">
        <f t="shared" si="73"/>
        <v/>
      </c>
      <c r="G243" s="70" t="str">
        <f t="shared" si="65"/>
        <v/>
      </c>
      <c r="N243" s="148" t="str">
        <f t="shared" si="74"/>
        <v/>
      </c>
      <c r="O243" s="124" t="str">
        <f t="shared" si="85"/>
        <v/>
      </c>
      <c r="P243" s="129" t="str">
        <f t="shared" si="75"/>
        <v/>
      </c>
      <c r="Q243" s="149" t="str">
        <f t="shared" si="66"/>
        <v/>
      </c>
      <c r="R243" s="149" t="str">
        <f t="shared" si="67"/>
        <v/>
      </c>
      <c r="S243" s="149" t="str">
        <f t="shared" si="76"/>
        <v/>
      </c>
      <c r="T243" s="129" t="str">
        <f t="shared" si="68"/>
        <v/>
      </c>
      <c r="AC243" s="148" t="str">
        <f t="shared" si="79"/>
        <v/>
      </c>
      <c r="AD243" s="124" t="str">
        <f t="shared" si="80"/>
        <v/>
      </c>
      <c r="AE243" s="129" t="str">
        <f t="shared" si="77"/>
        <v/>
      </c>
      <c r="AF243" s="149" t="str">
        <f t="shared" si="81"/>
        <v/>
      </c>
      <c r="AG243" s="149" t="str">
        <f t="shared" si="82"/>
        <v/>
      </c>
      <c r="AH243" s="149" t="str">
        <f t="shared" si="83"/>
        <v/>
      </c>
      <c r="AI243" s="129" t="str">
        <f t="shared" si="78"/>
        <v/>
      </c>
    </row>
    <row r="244" spans="1:35" x14ac:dyDescent="0.35">
      <c r="A244" s="73" t="str">
        <f t="shared" si="69"/>
        <v/>
      </c>
      <c r="B244" s="74" t="str">
        <f t="shared" si="84"/>
        <v/>
      </c>
      <c r="C244" s="70" t="str">
        <f t="shared" si="70"/>
        <v/>
      </c>
      <c r="D244" s="75" t="str">
        <f t="shared" si="71"/>
        <v/>
      </c>
      <c r="E244" s="75" t="str">
        <f t="shared" si="72"/>
        <v/>
      </c>
      <c r="F244" s="75" t="str">
        <f t="shared" si="73"/>
        <v/>
      </c>
      <c r="G244" s="70" t="str">
        <f t="shared" si="65"/>
        <v/>
      </c>
      <c r="N244" s="148" t="str">
        <f t="shared" si="74"/>
        <v/>
      </c>
      <c r="O244" s="124" t="str">
        <f t="shared" si="85"/>
        <v/>
      </c>
      <c r="P244" s="129" t="str">
        <f t="shared" si="75"/>
        <v/>
      </c>
      <c r="Q244" s="149" t="str">
        <f t="shared" si="66"/>
        <v/>
      </c>
      <c r="R244" s="149" t="str">
        <f t="shared" si="67"/>
        <v/>
      </c>
      <c r="S244" s="149" t="str">
        <f t="shared" si="76"/>
        <v/>
      </c>
      <c r="T244" s="129" t="str">
        <f t="shared" si="68"/>
        <v/>
      </c>
      <c r="AC244" s="148" t="str">
        <f t="shared" si="79"/>
        <v/>
      </c>
      <c r="AD244" s="124" t="str">
        <f t="shared" si="80"/>
        <v/>
      </c>
      <c r="AE244" s="129" t="str">
        <f t="shared" si="77"/>
        <v/>
      </c>
      <c r="AF244" s="149" t="str">
        <f t="shared" si="81"/>
        <v/>
      </c>
      <c r="AG244" s="149" t="str">
        <f t="shared" si="82"/>
        <v/>
      </c>
      <c r="AH244" s="149" t="str">
        <f t="shared" si="83"/>
        <v/>
      </c>
      <c r="AI244" s="129" t="str">
        <f t="shared" si="78"/>
        <v/>
      </c>
    </row>
    <row r="245" spans="1:35" x14ac:dyDescent="0.35">
      <c r="A245" s="73" t="str">
        <f t="shared" si="69"/>
        <v/>
      </c>
      <c r="B245" s="74" t="str">
        <f t="shared" si="84"/>
        <v/>
      </c>
      <c r="C245" s="70" t="str">
        <f t="shared" si="70"/>
        <v/>
      </c>
      <c r="D245" s="75" t="str">
        <f t="shared" si="71"/>
        <v/>
      </c>
      <c r="E245" s="75" t="str">
        <f t="shared" si="72"/>
        <v/>
      </c>
      <c r="F245" s="75" t="str">
        <f t="shared" si="73"/>
        <v/>
      </c>
      <c r="G245" s="70" t="str">
        <f t="shared" si="65"/>
        <v/>
      </c>
      <c r="N245" s="148" t="str">
        <f t="shared" si="74"/>
        <v/>
      </c>
      <c r="O245" s="124" t="str">
        <f t="shared" si="85"/>
        <v/>
      </c>
      <c r="P245" s="129" t="str">
        <f t="shared" si="75"/>
        <v/>
      </c>
      <c r="Q245" s="149" t="str">
        <f t="shared" si="66"/>
        <v/>
      </c>
      <c r="R245" s="149" t="str">
        <f t="shared" si="67"/>
        <v/>
      </c>
      <c r="S245" s="149" t="str">
        <f t="shared" si="76"/>
        <v/>
      </c>
      <c r="T245" s="129" t="str">
        <f t="shared" si="68"/>
        <v/>
      </c>
      <c r="AC245" s="148" t="str">
        <f t="shared" si="79"/>
        <v/>
      </c>
      <c r="AD245" s="124" t="str">
        <f t="shared" si="80"/>
        <v/>
      </c>
      <c r="AE245" s="129" t="str">
        <f t="shared" si="77"/>
        <v/>
      </c>
      <c r="AF245" s="149" t="str">
        <f t="shared" si="81"/>
        <v/>
      </c>
      <c r="AG245" s="149" t="str">
        <f t="shared" si="82"/>
        <v/>
      </c>
      <c r="AH245" s="149" t="str">
        <f t="shared" si="83"/>
        <v/>
      </c>
      <c r="AI245" s="129" t="str">
        <f t="shared" si="78"/>
        <v/>
      </c>
    </row>
    <row r="246" spans="1:35" x14ac:dyDescent="0.35">
      <c r="A246" s="73" t="str">
        <f t="shared" si="69"/>
        <v/>
      </c>
      <c r="B246" s="74" t="str">
        <f t="shared" si="84"/>
        <v/>
      </c>
      <c r="C246" s="70" t="str">
        <f t="shared" si="70"/>
        <v/>
      </c>
      <c r="D246" s="75" t="str">
        <f t="shared" si="71"/>
        <v/>
      </c>
      <c r="E246" s="75" t="str">
        <f t="shared" si="72"/>
        <v/>
      </c>
      <c r="F246" s="75" t="str">
        <f t="shared" si="73"/>
        <v/>
      </c>
      <c r="G246" s="70" t="str">
        <f t="shared" si="65"/>
        <v/>
      </c>
      <c r="N246" s="148" t="str">
        <f t="shared" si="74"/>
        <v/>
      </c>
      <c r="O246" s="124" t="str">
        <f t="shared" si="85"/>
        <v/>
      </c>
      <c r="P246" s="129" t="str">
        <f t="shared" si="75"/>
        <v/>
      </c>
      <c r="Q246" s="149" t="str">
        <f t="shared" si="66"/>
        <v/>
      </c>
      <c r="R246" s="149" t="str">
        <f t="shared" si="67"/>
        <v/>
      </c>
      <c r="S246" s="149" t="str">
        <f t="shared" si="76"/>
        <v/>
      </c>
      <c r="T246" s="129" t="str">
        <f t="shared" si="68"/>
        <v/>
      </c>
      <c r="AC246" s="148" t="str">
        <f t="shared" si="79"/>
        <v/>
      </c>
      <c r="AD246" s="124" t="str">
        <f t="shared" si="80"/>
        <v/>
      </c>
      <c r="AE246" s="129" t="str">
        <f t="shared" si="77"/>
        <v/>
      </c>
      <c r="AF246" s="149" t="str">
        <f t="shared" si="81"/>
        <v/>
      </c>
      <c r="AG246" s="149" t="str">
        <f t="shared" si="82"/>
        <v/>
      </c>
      <c r="AH246" s="149" t="str">
        <f t="shared" si="83"/>
        <v/>
      </c>
      <c r="AI246" s="129" t="str">
        <f t="shared" si="78"/>
        <v/>
      </c>
    </row>
    <row r="247" spans="1:35" x14ac:dyDescent="0.35">
      <c r="A247" s="73" t="str">
        <f t="shared" si="69"/>
        <v/>
      </c>
      <c r="B247" s="74" t="str">
        <f t="shared" si="84"/>
        <v/>
      </c>
      <c r="C247" s="70" t="str">
        <f t="shared" si="70"/>
        <v/>
      </c>
      <c r="D247" s="75" t="str">
        <f t="shared" si="71"/>
        <v/>
      </c>
      <c r="E247" s="75" t="str">
        <f t="shared" si="72"/>
        <v/>
      </c>
      <c r="F247" s="75" t="str">
        <f t="shared" si="73"/>
        <v/>
      </c>
      <c r="G247" s="70" t="str">
        <f t="shared" si="65"/>
        <v/>
      </c>
      <c r="N247" s="148" t="str">
        <f t="shared" si="74"/>
        <v/>
      </c>
      <c r="O247" s="124" t="str">
        <f t="shared" si="85"/>
        <v/>
      </c>
      <c r="P247" s="129" t="str">
        <f t="shared" si="75"/>
        <v/>
      </c>
      <c r="Q247" s="149" t="str">
        <f t="shared" si="66"/>
        <v/>
      </c>
      <c r="R247" s="149" t="str">
        <f t="shared" si="67"/>
        <v/>
      </c>
      <c r="S247" s="149" t="str">
        <f t="shared" si="76"/>
        <v/>
      </c>
      <c r="T247" s="129" t="str">
        <f t="shared" si="68"/>
        <v/>
      </c>
      <c r="AC247" s="148" t="str">
        <f t="shared" si="79"/>
        <v/>
      </c>
      <c r="AD247" s="124" t="str">
        <f t="shared" si="80"/>
        <v/>
      </c>
      <c r="AE247" s="129" t="str">
        <f t="shared" si="77"/>
        <v/>
      </c>
      <c r="AF247" s="149" t="str">
        <f t="shared" si="81"/>
        <v/>
      </c>
      <c r="AG247" s="149" t="str">
        <f t="shared" si="82"/>
        <v/>
      </c>
      <c r="AH247" s="149" t="str">
        <f t="shared" si="83"/>
        <v/>
      </c>
      <c r="AI247" s="129" t="str">
        <f t="shared" si="78"/>
        <v/>
      </c>
    </row>
    <row r="248" spans="1:35" x14ac:dyDescent="0.35">
      <c r="A248" s="73" t="str">
        <f t="shared" si="69"/>
        <v/>
      </c>
      <c r="B248" s="74" t="str">
        <f t="shared" si="84"/>
        <v/>
      </c>
      <c r="C248" s="70" t="str">
        <f t="shared" si="70"/>
        <v/>
      </c>
      <c r="D248" s="75" t="str">
        <f t="shared" si="71"/>
        <v/>
      </c>
      <c r="E248" s="75" t="str">
        <f t="shared" si="72"/>
        <v/>
      </c>
      <c r="F248" s="75" t="str">
        <f t="shared" si="73"/>
        <v/>
      </c>
      <c r="G248" s="70" t="str">
        <f t="shared" si="65"/>
        <v/>
      </c>
      <c r="N248" s="148" t="str">
        <f t="shared" si="74"/>
        <v/>
      </c>
      <c r="O248" s="124" t="str">
        <f t="shared" si="85"/>
        <v/>
      </c>
      <c r="P248" s="129" t="str">
        <f t="shared" si="75"/>
        <v/>
      </c>
      <c r="Q248" s="149" t="str">
        <f t="shared" si="66"/>
        <v/>
      </c>
      <c r="R248" s="149" t="str">
        <f t="shared" si="67"/>
        <v/>
      </c>
      <c r="S248" s="149" t="str">
        <f t="shared" si="76"/>
        <v/>
      </c>
      <c r="T248" s="129" t="str">
        <f t="shared" si="68"/>
        <v/>
      </c>
      <c r="AC248" s="148" t="str">
        <f t="shared" si="79"/>
        <v/>
      </c>
      <c r="AD248" s="124" t="str">
        <f t="shared" si="80"/>
        <v/>
      </c>
      <c r="AE248" s="129" t="str">
        <f t="shared" si="77"/>
        <v/>
      </c>
      <c r="AF248" s="149" t="str">
        <f t="shared" si="81"/>
        <v/>
      </c>
      <c r="AG248" s="149" t="str">
        <f t="shared" si="82"/>
        <v/>
      </c>
      <c r="AH248" s="149" t="str">
        <f t="shared" si="83"/>
        <v/>
      </c>
      <c r="AI248" s="129" t="str">
        <f t="shared" si="78"/>
        <v/>
      </c>
    </row>
    <row r="249" spans="1:35" x14ac:dyDescent="0.35">
      <c r="A249" s="73" t="str">
        <f t="shared" si="69"/>
        <v/>
      </c>
      <c r="B249" s="74" t="str">
        <f t="shared" si="84"/>
        <v/>
      </c>
      <c r="C249" s="70" t="str">
        <f t="shared" si="70"/>
        <v/>
      </c>
      <c r="D249" s="75" t="str">
        <f t="shared" si="71"/>
        <v/>
      </c>
      <c r="E249" s="75" t="str">
        <f t="shared" si="72"/>
        <v/>
      </c>
      <c r="F249" s="75" t="str">
        <f t="shared" si="73"/>
        <v/>
      </c>
      <c r="G249" s="70" t="str">
        <f t="shared" si="65"/>
        <v/>
      </c>
      <c r="N249" s="148" t="str">
        <f t="shared" si="74"/>
        <v/>
      </c>
      <c r="O249" s="124" t="str">
        <f t="shared" si="85"/>
        <v/>
      </c>
      <c r="P249" s="129" t="str">
        <f t="shared" si="75"/>
        <v/>
      </c>
      <c r="Q249" s="149" t="str">
        <f t="shared" si="66"/>
        <v/>
      </c>
      <c r="R249" s="149" t="str">
        <f t="shared" si="67"/>
        <v/>
      </c>
      <c r="S249" s="149" t="str">
        <f t="shared" si="76"/>
        <v/>
      </c>
      <c r="T249" s="129" t="str">
        <f t="shared" si="68"/>
        <v/>
      </c>
      <c r="AC249" s="148" t="str">
        <f t="shared" si="79"/>
        <v/>
      </c>
      <c r="AD249" s="124" t="str">
        <f t="shared" si="80"/>
        <v/>
      </c>
      <c r="AE249" s="129" t="str">
        <f t="shared" si="77"/>
        <v/>
      </c>
      <c r="AF249" s="149" t="str">
        <f t="shared" si="81"/>
        <v/>
      </c>
      <c r="AG249" s="149" t="str">
        <f t="shared" si="82"/>
        <v/>
      </c>
      <c r="AH249" s="149" t="str">
        <f t="shared" si="83"/>
        <v/>
      </c>
      <c r="AI249" s="129" t="str">
        <f t="shared" si="78"/>
        <v/>
      </c>
    </row>
    <row r="250" spans="1:35" x14ac:dyDescent="0.35">
      <c r="A250" s="73" t="str">
        <f t="shared" si="69"/>
        <v/>
      </c>
      <c r="B250" s="74" t="str">
        <f t="shared" si="84"/>
        <v/>
      </c>
      <c r="C250" s="70" t="str">
        <f t="shared" si="70"/>
        <v/>
      </c>
      <c r="D250" s="75" t="str">
        <f t="shared" si="71"/>
        <v/>
      </c>
      <c r="E250" s="75" t="str">
        <f t="shared" si="72"/>
        <v/>
      </c>
      <c r="F250" s="75" t="str">
        <f t="shared" si="73"/>
        <v/>
      </c>
      <c r="G250" s="70" t="str">
        <f t="shared" si="65"/>
        <v/>
      </c>
      <c r="N250" s="148" t="str">
        <f t="shared" si="74"/>
        <v/>
      </c>
      <c r="O250" s="124" t="str">
        <f t="shared" si="85"/>
        <v/>
      </c>
      <c r="P250" s="129" t="str">
        <f t="shared" si="75"/>
        <v/>
      </c>
      <c r="Q250" s="149" t="str">
        <f t="shared" si="66"/>
        <v/>
      </c>
      <c r="R250" s="149" t="str">
        <f t="shared" si="67"/>
        <v/>
      </c>
      <c r="S250" s="149" t="str">
        <f t="shared" si="76"/>
        <v/>
      </c>
      <c r="T250" s="129" t="str">
        <f t="shared" si="68"/>
        <v/>
      </c>
      <c r="AC250" s="148" t="str">
        <f t="shared" si="79"/>
        <v/>
      </c>
      <c r="AD250" s="124" t="str">
        <f t="shared" si="80"/>
        <v/>
      </c>
      <c r="AE250" s="129" t="str">
        <f t="shared" si="77"/>
        <v/>
      </c>
      <c r="AF250" s="149" t="str">
        <f t="shared" si="81"/>
        <v/>
      </c>
      <c r="AG250" s="149" t="str">
        <f t="shared" si="82"/>
        <v/>
      </c>
      <c r="AH250" s="149" t="str">
        <f t="shared" si="83"/>
        <v/>
      </c>
      <c r="AI250" s="129" t="str">
        <f t="shared" si="78"/>
        <v/>
      </c>
    </row>
    <row r="251" spans="1:35" x14ac:dyDescent="0.35">
      <c r="A251" s="73" t="str">
        <f t="shared" si="69"/>
        <v/>
      </c>
      <c r="B251" s="74" t="str">
        <f t="shared" si="84"/>
        <v/>
      </c>
      <c r="C251" s="70" t="str">
        <f t="shared" si="70"/>
        <v/>
      </c>
      <c r="D251" s="75" t="str">
        <f t="shared" si="71"/>
        <v/>
      </c>
      <c r="E251" s="75" t="str">
        <f t="shared" si="72"/>
        <v/>
      </c>
      <c r="F251" s="75" t="str">
        <f t="shared" si="73"/>
        <v/>
      </c>
      <c r="G251" s="70" t="str">
        <f t="shared" si="65"/>
        <v/>
      </c>
      <c r="N251" s="148" t="str">
        <f t="shared" si="74"/>
        <v/>
      </c>
      <c r="O251" s="124" t="str">
        <f t="shared" si="85"/>
        <v/>
      </c>
      <c r="P251" s="129" t="str">
        <f t="shared" si="75"/>
        <v/>
      </c>
      <c r="Q251" s="149" t="str">
        <f t="shared" si="66"/>
        <v/>
      </c>
      <c r="R251" s="149" t="str">
        <f t="shared" si="67"/>
        <v/>
      </c>
      <c r="S251" s="149" t="str">
        <f t="shared" si="76"/>
        <v/>
      </c>
      <c r="T251" s="129" t="str">
        <f t="shared" si="68"/>
        <v/>
      </c>
      <c r="AC251" s="148" t="str">
        <f t="shared" si="79"/>
        <v/>
      </c>
      <c r="AD251" s="124" t="str">
        <f t="shared" si="80"/>
        <v/>
      </c>
      <c r="AE251" s="129" t="str">
        <f t="shared" si="77"/>
        <v/>
      </c>
      <c r="AF251" s="149" t="str">
        <f t="shared" si="81"/>
        <v/>
      </c>
      <c r="AG251" s="149" t="str">
        <f t="shared" si="82"/>
        <v/>
      </c>
      <c r="AH251" s="149" t="str">
        <f t="shared" si="83"/>
        <v/>
      </c>
      <c r="AI251" s="129" t="str">
        <f t="shared" si="78"/>
        <v/>
      </c>
    </row>
    <row r="252" spans="1:35" x14ac:dyDescent="0.35">
      <c r="A252" s="73" t="str">
        <f t="shared" si="69"/>
        <v/>
      </c>
      <c r="B252" s="74" t="str">
        <f t="shared" si="84"/>
        <v/>
      </c>
      <c r="C252" s="70" t="str">
        <f t="shared" si="70"/>
        <v/>
      </c>
      <c r="D252" s="75" t="str">
        <f t="shared" si="71"/>
        <v/>
      </c>
      <c r="E252" s="75" t="str">
        <f t="shared" si="72"/>
        <v/>
      </c>
      <c r="F252" s="75" t="str">
        <f t="shared" si="73"/>
        <v/>
      </c>
      <c r="G252" s="70" t="str">
        <f t="shared" si="65"/>
        <v/>
      </c>
      <c r="N252" s="148" t="str">
        <f t="shared" si="74"/>
        <v/>
      </c>
      <c r="O252" s="124" t="str">
        <f t="shared" si="85"/>
        <v/>
      </c>
      <c r="P252" s="129" t="str">
        <f t="shared" si="75"/>
        <v/>
      </c>
      <c r="Q252" s="149" t="str">
        <f t="shared" si="66"/>
        <v/>
      </c>
      <c r="R252" s="149" t="str">
        <f t="shared" si="67"/>
        <v/>
      </c>
      <c r="S252" s="149" t="str">
        <f t="shared" si="76"/>
        <v/>
      </c>
      <c r="T252" s="129" t="str">
        <f t="shared" si="68"/>
        <v/>
      </c>
      <c r="AC252" s="148" t="str">
        <f t="shared" si="79"/>
        <v/>
      </c>
      <c r="AD252" s="124" t="str">
        <f t="shared" si="80"/>
        <v/>
      </c>
      <c r="AE252" s="129" t="str">
        <f t="shared" si="77"/>
        <v/>
      </c>
      <c r="AF252" s="149" t="str">
        <f t="shared" si="81"/>
        <v/>
      </c>
      <c r="AG252" s="149" t="str">
        <f t="shared" si="82"/>
        <v/>
      </c>
      <c r="AH252" s="149" t="str">
        <f t="shared" si="83"/>
        <v/>
      </c>
      <c r="AI252" s="129" t="str">
        <f t="shared" si="78"/>
        <v/>
      </c>
    </row>
    <row r="253" spans="1:35" x14ac:dyDescent="0.35">
      <c r="A253" s="73" t="str">
        <f t="shared" si="69"/>
        <v/>
      </c>
      <c r="B253" s="74" t="str">
        <f t="shared" si="84"/>
        <v/>
      </c>
      <c r="C253" s="70" t="str">
        <f t="shared" si="70"/>
        <v/>
      </c>
      <c r="D253" s="75" t="str">
        <f t="shared" si="71"/>
        <v/>
      </c>
      <c r="E253" s="75" t="str">
        <f t="shared" si="72"/>
        <v/>
      </c>
      <c r="F253" s="75" t="str">
        <f t="shared" si="73"/>
        <v/>
      </c>
      <c r="G253" s="70" t="str">
        <f t="shared" si="65"/>
        <v/>
      </c>
      <c r="N253" s="148" t="str">
        <f t="shared" si="74"/>
        <v/>
      </c>
      <c r="O253" s="124" t="str">
        <f t="shared" si="85"/>
        <v/>
      </c>
      <c r="P253" s="129" t="str">
        <f t="shared" si="75"/>
        <v/>
      </c>
      <c r="Q253" s="149" t="str">
        <f t="shared" si="66"/>
        <v/>
      </c>
      <c r="R253" s="149" t="str">
        <f t="shared" si="67"/>
        <v/>
      </c>
      <c r="S253" s="149" t="str">
        <f t="shared" si="76"/>
        <v/>
      </c>
      <c r="T253" s="129" t="str">
        <f t="shared" si="68"/>
        <v/>
      </c>
      <c r="AC253" s="148" t="str">
        <f t="shared" si="79"/>
        <v/>
      </c>
      <c r="AD253" s="124" t="str">
        <f t="shared" si="80"/>
        <v/>
      </c>
      <c r="AE253" s="129" t="str">
        <f t="shared" si="77"/>
        <v/>
      </c>
      <c r="AF253" s="149" t="str">
        <f t="shared" si="81"/>
        <v/>
      </c>
      <c r="AG253" s="149" t="str">
        <f t="shared" si="82"/>
        <v/>
      </c>
      <c r="AH253" s="149" t="str">
        <f t="shared" si="83"/>
        <v/>
      </c>
      <c r="AI253" s="129" t="str">
        <f t="shared" si="78"/>
        <v/>
      </c>
    </row>
    <row r="254" spans="1:35" x14ac:dyDescent="0.35">
      <c r="A254" s="73" t="str">
        <f t="shared" si="69"/>
        <v/>
      </c>
      <c r="B254" s="74" t="str">
        <f t="shared" si="84"/>
        <v/>
      </c>
      <c r="C254" s="70" t="str">
        <f t="shared" si="70"/>
        <v/>
      </c>
      <c r="D254" s="75" t="str">
        <f t="shared" ref="D254:D317" si="86">IF(B254="","",IPMT($R$10/12,B254,$R$7,-$R$8,$R$9,0))</f>
        <v/>
      </c>
      <c r="E254" s="75" t="str">
        <f t="shared" ref="E254:E317" si="87">IF(B254="","",PPMT($R$10/12,B254,$R$7,-$R$8,$R$9,0))</f>
        <v/>
      </c>
      <c r="F254" s="75" t="str">
        <f t="shared" si="73"/>
        <v/>
      </c>
      <c r="G254" s="70" t="str">
        <f t="shared" si="65"/>
        <v/>
      </c>
      <c r="N254" s="148" t="str">
        <f t="shared" si="74"/>
        <v/>
      </c>
      <c r="O254" s="124" t="str">
        <f t="shared" si="85"/>
        <v/>
      </c>
      <c r="P254" s="129" t="str">
        <f t="shared" si="75"/>
        <v/>
      </c>
      <c r="Q254" s="149" t="str">
        <f t="shared" si="66"/>
        <v/>
      </c>
      <c r="R254" s="149" t="str">
        <f t="shared" si="67"/>
        <v/>
      </c>
      <c r="S254" s="149" t="str">
        <f t="shared" si="76"/>
        <v/>
      </c>
      <c r="T254" s="129" t="str">
        <f t="shared" si="68"/>
        <v/>
      </c>
      <c r="AC254" s="148" t="s">
        <v>67</v>
      </c>
      <c r="AD254" s="124" t="s">
        <v>67</v>
      </c>
      <c r="AE254" s="129" t="str">
        <f t="shared" si="77"/>
        <v/>
      </c>
      <c r="AF254" s="149" t="s">
        <v>67</v>
      </c>
      <c r="AG254" s="149" t="s">
        <v>67</v>
      </c>
      <c r="AH254" s="149" t="s">
        <v>67</v>
      </c>
      <c r="AI254" s="129" t="s">
        <v>67</v>
      </c>
    </row>
    <row r="255" spans="1:35" x14ac:dyDescent="0.35">
      <c r="A255" s="73" t="str">
        <f t="shared" si="69"/>
        <v/>
      </c>
      <c r="B255" s="74" t="str">
        <f t="shared" si="84"/>
        <v/>
      </c>
      <c r="C255" s="70" t="str">
        <f t="shared" si="70"/>
        <v/>
      </c>
      <c r="D255" s="75" t="str">
        <f t="shared" si="86"/>
        <v/>
      </c>
      <c r="E255" s="75" t="str">
        <f t="shared" si="87"/>
        <v/>
      </c>
      <c r="F255" s="75" t="str">
        <f t="shared" si="73"/>
        <v/>
      </c>
      <c r="G255" s="70" t="str">
        <f t="shared" si="65"/>
        <v/>
      </c>
      <c r="N255" s="148" t="str">
        <f t="shared" si="74"/>
        <v/>
      </c>
      <c r="O255" s="124" t="str">
        <f t="shared" si="85"/>
        <v/>
      </c>
      <c r="P255" s="129" t="str">
        <f t="shared" si="75"/>
        <v/>
      </c>
      <c r="Q255" s="149" t="str">
        <f t="shared" si="66"/>
        <v/>
      </c>
      <c r="R255" s="149" t="str">
        <f t="shared" si="67"/>
        <v/>
      </c>
      <c r="S255" s="149" t="str">
        <f t="shared" si="76"/>
        <v/>
      </c>
      <c r="T255" s="129" t="str">
        <f t="shared" si="68"/>
        <v/>
      </c>
      <c r="AC255" s="148" t="s">
        <v>67</v>
      </c>
      <c r="AD255" s="124" t="s">
        <v>67</v>
      </c>
      <c r="AE255" s="129" t="str">
        <f t="shared" si="77"/>
        <v/>
      </c>
      <c r="AF255" s="149" t="s">
        <v>67</v>
      </c>
      <c r="AG255" s="149" t="s">
        <v>67</v>
      </c>
      <c r="AH255" s="149" t="s">
        <v>67</v>
      </c>
      <c r="AI255" s="129" t="s">
        <v>67</v>
      </c>
    </row>
    <row r="256" spans="1:35" x14ac:dyDescent="0.35">
      <c r="A256" s="73" t="str">
        <f t="shared" si="69"/>
        <v/>
      </c>
      <c r="B256" s="74" t="str">
        <f t="shared" si="84"/>
        <v/>
      </c>
      <c r="C256" s="70" t="str">
        <f t="shared" si="70"/>
        <v/>
      </c>
      <c r="D256" s="75" t="str">
        <f t="shared" si="86"/>
        <v/>
      </c>
      <c r="E256" s="75" t="str">
        <f t="shared" si="87"/>
        <v/>
      </c>
      <c r="F256" s="75" t="str">
        <f t="shared" si="73"/>
        <v/>
      </c>
      <c r="G256" s="70" t="str">
        <f t="shared" si="65"/>
        <v/>
      </c>
      <c r="N256" s="148" t="str">
        <f t="shared" si="74"/>
        <v/>
      </c>
      <c r="O256" s="124" t="str">
        <f t="shared" si="85"/>
        <v/>
      </c>
      <c r="P256" s="129" t="str">
        <f t="shared" si="75"/>
        <v/>
      </c>
      <c r="Q256" s="149" t="str">
        <f t="shared" si="66"/>
        <v/>
      </c>
      <c r="R256" s="149" t="str">
        <f t="shared" si="67"/>
        <v/>
      </c>
      <c r="S256" s="149" t="str">
        <f t="shared" si="76"/>
        <v/>
      </c>
      <c r="T256" s="129" t="str">
        <f t="shared" si="68"/>
        <v/>
      </c>
      <c r="AC256" s="148" t="s">
        <v>67</v>
      </c>
      <c r="AD256" s="124" t="s">
        <v>67</v>
      </c>
      <c r="AE256" s="129" t="str">
        <f t="shared" si="77"/>
        <v/>
      </c>
      <c r="AF256" s="149" t="s">
        <v>67</v>
      </c>
      <c r="AG256" s="149" t="s">
        <v>67</v>
      </c>
      <c r="AH256" s="149" t="s">
        <v>67</v>
      </c>
      <c r="AI256" s="129" t="s">
        <v>67</v>
      </c>
    </row>
    <row r="257" spans="1:35" x14ac:dyDescent="0.35">
      <c r="A257" s="73" t="str">
        <f t="shared" si="69"/>
        <v/>
      </c>
      <c r="B257" s="74" t="str">
        <f t="shared" si="84"/>
        <v/>
      </c>
      <c r="C257" s="70" t="str">
        <f t="shared" si="70"/>
        <v/>
      </c>
      <c r="D257" s="75" t="str">
        <f t="shared" si="86"/>
        <v/>
      </c>
      <c r="E257" s="75" t="str">
        <f t="shared" si="87"/>
        <v/>
      </c>
      <c r="F257" s="75" t="str">
        <f t="shared" si="73"/>
        <v/>
      </c>
      <c r="G257" s="70" t="str">
        <f t="shared" si="65"/>
        <v/>
      </c>
      <c r="N257" s="148" t="str">
        <f t="shared" si="74"/>
        <v/>
      </c>
      <c r="O257" s="124" t="str">
        <f t="shared" si="85"/>
        <v/>
      </c>
      <c r="P257" s="129" t="str">
        <f t="shared" si="75"/>
        <v/>
      </c>
      <c r="Q257" s="149" t="str">
        <f t="shared" si="66"/>
        <v/>
      </c>
      <c r="R257" s="149" t="str">
        <f t="shared" si="67"/>
        <v/>
      </c>
      <c r="S257" s="149" t="str">
        <f t="shared" si="76"/>
        <v/>
      </c>
      <c r="T257" s="129" t="str">
        <f t="shared" si="68"/>
        <v/>
      </c>
      <c r="AC257" s="148" t="s">
        <v>67</v>
      </c>
      <c r="AD257" s="124" t="s">
        <v>67</v>
      </c>
      <c r="AE257" s="129" t="str">
        <f t="shared" si="77"/>
        <v/>
      </c>
      <c r="AF257" s="149" t="s">
        <v>67</v>
      </c>
      <c r="AG257" s="149" t="s">
        <v>67</v>
      </c>
      <c r="AH257" s="149" t="s">
        <v>67</v>
      </c>
      <c r="AI257" s="129" t="s">
        <v>67</v>
      </c>
    </row>
    <row r="258" spans="1:35" x14ac:dyDescent="0.35">
      <c r="A258" s="73" t="str">
        <f t="shared" si="69"/>
        <v/>
      </c>
      <c r="B258" s="74" t="str">
        <f t="shared" si="84"/>
        <v/>
      </c>
      <c r="C258" s="70" t="str">
        <f t="shared" si="70"/>
        <v/>
      </c>
      <c r="D258" s="75" t="str">
        <f t="shared" si="86"/>
        <v/>
      </c>
      <c r="E258" s="75" t="str">
        <f t="shared" si="87"/>
        <v/>
      </c>
      <c r="F258" s="75" t="str">
        <f t="shared" si="73"/>
        <v/>
      </c>
      <c r="G258" s="70" t="str">
        <f t="shared" si="65"/>
        <v/>
      </c>
      <c r="N258" s="148" t="str">
        <f t="shared" si="74"/>
        <v/>
      </c>
      <c r="O258" s="124" t="str">
        <f t="shared" si="85"/>
        <v/>
      </c>
      <c r="P258" s="129" t="str">
        <f t="shared" si="75"/>
        <v/>
      </c>
      <c r="Q258" s="149" t="str">
        <f t="shared" si="66"/>
        <v/>
      </c>
      <c r="R258" s="149" t="str">
        <f t="shared" si="67"/>
        <v/>
      </c>
      <c r="S258" s="149" t="str">
        <f t="shared" si="76"/>
        <v/>
      </c>
      <c r="T258" s="129" t="str">
        <f t="shared" si="68"/>
        <v/>
      </c>
      <c r="AC258" s="148" t="s">
        <v>67</v>
      </c>
      <c r="AD258" s="124" t="s">
        <v>67</v>
      </c>
      <c r="AE258" s="129" t="str">
        <f t="shared" si="77"/>
        <v/>
      </c>
      <c r="AF258" s="149" t="s">
        <v>67</v>
      </c>
      <c r="AG258" s="149" t="s">
        <v>67</v>
      </c>
      <c r="AH258" s="149" t="s">
        <v>67</v>
      </c>
      <c r="AI258" s="129" t="s">
        <v>67</v>
      </c>
    </row>
    <row r="259" spans="1:35" x14ac:dyDescent="0.35">
      <c r="A259" s="73" t="str">
        <f t="shared" si="69"/>
        <v/>
      </c>
      <c r="B259" s="74" t="str">
        <f t="shared" si="84"/>
        <v/>
      </c>
      <c r="C259" s="70" t="str">
        <f t="shared" si="70"/>
        <v/>
      </c>
      <c r="D259" s="75" t="str">
        <f t="shared" si="86"/>
        <v/>
      </c>
      <c r="E259" s="75" t="str">
        <f t="shared" si="87"/>
        <v/>
      </c>
      <c r="F259" s="75" t="str">
        <f t="shared" si="73"/>
        <v/>
      </c>
      <c r="G259" s="70" t="str">
        <f t="shared" si="65"/>
        <v/>
      </c>
      <c r="N259" s="148" t="str">
        <f t="shared" si="74"/>
        <v/>
      </c>
      <c r="O259" s="124" t="str">
        <f t="shared" si="85"/>
        <v/>
      </c>
      <c r="P259" s="129" t="str">
        <f t="shared" si="75"/>
        <v/>
      </c>
      <c r="Q259" s="149" t="str">
        <f t="shared" si="66"/>
        <v/>
      </c>
      <c r="R259" s="149" t="str">
        <f t="shared" si="67"/>
        <v/>
      </c>
      <c r="S259" s="149" t="str">
        <f t="shared" si="76"/>
        <v/>
      </c>
      <c r="T259" s="129" t="str">
        <f t="shared" si="68"/>
        <v/>
      </c>
      <c r="AC259" s="148" t="s">
        <v>67</v>
      </c>
      <c r="AD259" s="124" t="s">
        <v>67</v>
      </c>
      <c r="AE259" s="129" t="str">
        <f t="shared" si="77"/>
        <v/>
      </c>
      <c r="AF259" s="149" t="s">
        <v>67</v>
      </c>
      <c r="AG259" s="149" t="s">
        <v>67</v>
      </c>
      <c r="AH259" s="149" t="s">
        <v>67</v>
      </c>
      <c r="AI259" s="129" t="s">
        <v>67</v>
      </c>
    </row>
    <row r="260" spans="1:35" x14ac:dyDescent="0.35">
      <c r="A260" s="73" t="str">
        <f t="shared" si="69"/>
        <v/>
      </c>
      <c r="B260" s="74" t="str">
        <f t="shared" si="84"/>
        <v/>
      </c>
      <c r="C260" s="70" t="str">
        <f t="shared" si="70"/>
        <v/>
      </c>
      <c r="D260" s="75" t="str">
        <f t="shared" si="86"/>
        <v/>
      </c>
      <c r="E260" s="75" t="str">
        <f t="shared" si="87"/>
        <v/>
      </c>
      <c r="F260" s="75" t="str">
        <f t="shared" si="73"/>
        <v/>
      </c>
      <c r="G260" s="70" t="str">
        <f t="shared" si="65"/>
        <v/>
      </c>
      <c r="N260" s="148" t="str">
        <f t="shared" si="74"/>
        <v/>
      </c>
      <c r="O260" s="124" t="str">
        <f t="shared" si="85"/>
        <v/>
      </c>
      <c r="P260" s="129" t="str">
        <f t="shared" si="75"/>
        <v/>
      </c>
      <c r="Q260" s="149" t="str">
        <f t="shared" si="66"/>
        <v/>
      </c>
      <c r="R260" s="149" t="str">
        <f t="shared" si="67"/>
        <v/>
      </c>
      <c r="S260" s="149" t="str">
        <f t="shared" si="76"/>
        <v/>
      </c>
      <c r="T260" s="129" t="str">
        <f t="shared" si="68"/>
        <v/>
      </c>
      <c r="AC260" s="148" t="s">
        <v>67</v>
      </c>
      <c r="AD260" s="124" t="s">
        <v>67</v>
      </c>
      <c r="AE260" s="129" t="str">
        <f t="shared" si="77"/>
        <v/>
      </c>
      <c r="AF260" s="149" t="s">
        <v>67</v>
      </c>
      <c r="AG260" s="149" t="s">
        <v>67</v>
      </c>
      <c r="AH260" s="149" t="s">
        <v>67</v>
      </c>
      <c r="AI260" s="129" t="s">
        <v>67</v>
      </c>
    </row>
    <row r="261" spans="1:35" x14ac:dyDescent="0.35">
      <c r="A261" s="73" t="str">
        <f t="shared" si="69"/>
        <v/>
      </c>
      <c r="B261" s="74" t="str">
        <f t="shared" si="84"/>
        <v/>
      </c>
      <c r="C261" s="70" t="str">
        <f t="shared" si="70"/>
        <v/>
      </c>
      <c r="D261" s="75" t="str">
        <f t="shared" si="86"/>
        <v/>
      </c>
      <c r="E261" s="75" t="str">
        <f t="shared" si="87"/>
        <v/>
      </c>
      <c r="F261" s="75" t="str">
        <f t="shared" si="73"/>
        <v/>
      </c>
      <c r="G261" s="70" t="str">
        <f t="shared" si="65"/>
        <v/>
      </c>
      <c r="N261" s="148" t="str">
        <f t="shared" si="74"/>
        <v/>
      </c>
      <c r="O261" s="124" t="str">
        <f t="shared" si="85"/>
        <v/>
      </c>
      <c r="P261" s="129" t="str">
        <f t="shared" si="75"/>
        <v/>
      </c>
      <c r="Q261" s="149" t="str">
        <f t="shared" si="66"/>
        <v/>
      </c>
      <c r="R261" s="149" t="str">
        <f t="shared" si="67"/>
        <v/>
      </c>
      <c r="S261" s="149" t="str">
        <f t="shared" si="76"/>
        <v/>
      </c>
      <c r="T261" s="129" t="str">
        <f t="shared" si="68"/>
        <v/>
      </c>
      <c r="AC261" s="148" t="s">
        <v>67</v>
      </c>
      <c r="AD261" s="124" t="s">
        <v>67</v>
      </c>
      <c r="AE261" s="129" t="str">
        <f t="shared" si="77"/>
        <v/>
      </c>
      <c r="AF261" s="149" t="s">
        <v>67</v>
      </c>
      <c r="AG261" s="149" t="s">
        <v>67</v>
      </c>
      <c r="AH261" s="149" t="s">
        <v>67</v>
      </c>
      <c r="AI261" s="129" t="s">
        <v>67</v>
      </c>
    </row>
    <row r="262" spans="1:35" x14ac:dyDescent="0.35">
      <c r="A262" s="73" t="str">
        <f t="shared" si="69"/>
        <v/>
      </c>
      <c r="B262" s="74" t="str">
        <f t="shared" si="84"/>
        <v/>
      </c>
      <c r="C262" s="70" t="str">
        <f t="shared" si="70"/>
        <v/>
      </c>
      <c r="D262" s="75" t="str">
        <f t="shared" si="86"/>
        <v/>
      </c>
      <c r="E262" s="75" t="str">
        <f t="shared" si="87"/>
        <v/>
      </c>
      <c r="F262" s="75" t="str">
        <f t="shared" si="73"/>
        <v/>
      </c>
      <c r="G262" s="70" t="str">
        <f t="shared" si="65"/>
        <v/>
      </c>
      <c r="N262" s="148" t="str">
        <f t="shared" si="74"/>
        <v/>
      </c>
      <c r="O262" s="124" t="str">
        <f t="shared" si="85"/>
        <v/>
      </c>
      <c r="P262" s="129" t="str">
        <f t="shared" si="75"/>
        <v/>
      </c>
      <c r="Q262" s="149" t="str">
        <f t="shared" si="66"/>
        <v/>
      </c>
      <c r="R262" s="149" t="str">
        <f t="shared" si="67"/>
        <v/>
      </c>
      <c r="S262" s="149" t="str">
        <f t="shared" si="76"/>
        <v/>
      </c>
      <c r="T262" s="129" t="str">
        <f t="shared" si="68"/>
        <v/>
      </c>
      <c r="AC262" s="148" t="s">
        <v>67</v>
      </c>
      <c r="AD262" s="124" t="s">
        <v>67</v>
      </c>
      <c r="AE262" s="129" t="str">
        <f t="shared" si="77"/>
        <v/>
      </c>
      <c r="AF262" s="149" t="s">
        <v>67</v>
      </c>
      <c r="AG262" s="149" t="s">
        <v>67</v>
      </c>
      <c r="AH262" s="149" t="s">
        <v>67</v>
      </c>
      <c r="AI262" s="129" t="s">
        <v>67</v>
      </c>
    </row>
    <row r="263" spans="1:35" x14ac:dyDescent="0.35">
      <c r="A263" s="73" t="str">
        <f t="shared" si="69"/>
        <v/>
      </c>
      <c r="B263" s="74" t="str">
        <f t="shared" si="84"/>
        <v/>
      </c>
      <c r="C263" s="70" t="str">
        <f t="shared" si="70"/>
        <v/>
      </c>
      <c r="D263" s="75" t="str">
        <f t="shared" si="86"/>
        <v/>
      </c>
      <c r="E263" s="75" t="str">
        <f t="shared" si="87"/>
        <v/>
      </c>
      <c r="F263" s="75" t="str">
        <f t="shared" si="73"/>
        <v/>
      </c>
      <c r="G263" s="70" t="str">
        <f t="shared" si="65"/>
        <v/>
      </c>
      <c r="N263" s="148" t="str">
        <f t="shared" si="74"/>
        <v/>
      </c>
      <c r="O263" s="124" t="str">
        <f t="shared" si="85"/>
        <v/>
      </c>
      <c r="P263" s="129" t="str">
        <f t="shared" si="75"/>
        <v/>
      </c>
      <c r="Q263" s="149" t="str">
        <f t="shared" si="66"/>
        <v/>
      </c>
      <c r="R263" s="149" t="str">
        <f t="shared" si="67"/>
        <v/>
      </c>
      <c r="S263" s="149" t="str">
        <f t="shared" si="76"/>
        <v/>
      </c>
      <c r="T263" s="129" t="str">
        <f t="shared" si="68"/>
        <v/>
      </c>
      <c r="AC263" s="148" t="s">
        <v>67</v>
      </c>
      <c r="AD263" s="124" t="s">
        <v>67</v>
      </c>
      <c r="AE263" s="129" t="str">
        <f t="shared" si="77"/>
        <v/>
      </c>
      <c r="AF263" s="149" t="s">
        <v>67</v>
      </c>
      <c r="AG263" s="149" t="s">
        <v>67</v>
      </c>
      <c r="AH263" s="149" t="s">
        <v>67</v>
      </c>
      <c r="AI263" s="129" t="s">
        <v>67</v>
      </c>
    </row>
    <row r="264" spans="1:35" x14ac:dyDescent="0.35">
      <c r="A264" s="73" t="str">
        <f t="shared" si="69"/>
        <v/>
      </c>
      <c r="B264" s="74" t="str">
        <f t="shared" si="84"/>
        <v/>
      </c>
      <c r="C264" s="70" t="str">
        <f t="shared" si="70"/>
        <v/>
      </c>
      <c r="D264" s="75" t="str">
        <f t="shared" si="86"/>
        <v/>
      </c>
      <c r="E264" s="75" t="str">
        <f t="shared" si="87"/>
        <v/>
      </c>
      <c r="F264" s="75" t="str">
        <f t="shared" si="73"/>
        <v/>
      </c>
      <c r="G264" s="70" t="str">
        <f t="shared" si="65"/>
        <v/>
      </c>
      <c r="N264" s="148" t="str">
        <f t="shared" si="74"/>
        <v/>
      </c>
      <c r="O264" s="124" t="str">
        <f t="shared" si="85"/>
        <v/>
      </c>
      <c r="P264" s="129" t="str">
        <f t="shared" si="75"/>
        <v/>
      </c>
      <c r="Q264" s="149" t="str">
        <f t="shared" si="66"/>
        <v/>
      </c>
      <c r="R264" s="149" t="str">
        <f t="shared" si="67"/>
        <v/>
      </c>
      <c r="S264" s="149" t="str">
        <f t="shared" si="76"/>
        <v/>
      </c>
      <c r="T264" s="129" t="str">
        <f t="shared" si="68"/>
        <v/>
      </c>
      <c r="AC264" s="148" t="s">
        <v>67</v>
      </c>
      <c r="AD264" s="124" t="s">
        <v>67</v>
      </c>
      <c r="AE264" s="129" t="str">
        <f t="shared" si="77"/>
        <v/>
      </c>
      <c r="AF264" s="149" t="s">
        <v>67</v>
      </c>
      <c r="AG264" s="149" t="s">
        <v>67</v>
      </c>
      <c r="AH264" s="149" t="s">
        <v>67</v>
      </c>
      <c r="AI264" s="129" t="s">
        <v>67</v>
      </c>
    </row>
    <row r="265" spans="1:35" x14ac:dyDescent="0.35">
      <c r="A265" s="73" t="str">
        <f t="shared" si="69"/>
        <v/>
      </c>
      <c r="B265" s="74" t="str">
        <f t="shared" si="84"/>
        <v/>
      </c>
      <c r="C265" s="70" t="str">
        <f t="shared" si="70"/>
        <v/>
      </c>
      <c r="D265" s="75" t="str">
        <f t="shared" si="86"/>
        <v/>
      </c>
      <c r="E265" s="75" t="str">
        <f t="shared" si="87"/>
        <v/>
      </c>
      <c r="F265" s="75" t="str">
        <f t="shared" si="73"/>
        <v/>
      </c>
      <c r="G265" s="70" t="str">
        <f t="shared" si="65"/>
        <v/>
      </c>
      <c r="N265" s="148" t="str">
        <f t="shared" si="74"/>
        <v/>
      </c>
      <c r="O265" s="124" t="str">
        <f t="shared" si="85"/>
        <v/>
      </c>
      <c r="P265" s="129" t="str">
        <f t="shared" si="75"/>
        <v/>
      </c>
      <c r="Q265" s="149" t="str">
        <f t="shared" si="66"/>
        <v/>
      </c>
      <c r="R265" s="149" t="str">
        <f t="shared" si="67"/>
        <v/>
      </c>
      <c r="S265" s="149" t="str">
        <f t="shared" si="76"/>
        <v/>
      </c>
      <c r="T265" s="129" t="str">
        <f t="shared" si="68"/>
        <v/>
      </c>
      <c r="AC265" s="148" t="s">
        <v>67</v>
      </c>
      <c r="AD265" s="124" t="s">
        <v>67</v>
      </c>
      <c r="AE265" s="129" t="str">
        <f t="shared" si="77"/>
        <v/>
      </c>
      <c r="AF265" s="149" t="s">
        <v>67</v>
      </c>
      <c r="AG265" s="149" t="s">
        <v>67</v>
      </c>
      <c r="AH265" s="149" t="s">
        <v>67</v>
      </c>
      <c r="AI265" s="129" t="s">
        <v>67</v>
      </c>
    </row>
    <row r="266" spans="1:35" x14ac:dyDescent="0.35">
      <c r="A266" s="73" t="str">
        <f t="shared" si="69"/>
        <v/>
      </c>
      <c r="B266" s="74" t="str">
        <f t="shared" si="84"/>
        <v/>
      </c>
      <c r="C266" s="70" t="str">
        <f t="shared" si="70"/>
        <v/>
      </c>
      <c r="D266" s="75" t="str">
        <f t="shared" si="86"/>
        <v/>
      </c>
      <c r="E266" s="75" t="str">
        <f t="shared" si="87"/>
        <v/>
      </c>
      <c r="F266" s="75" t="str">
        <f t="shared" si="73"/>
        <v/>
      </c>
      <c r="G266" s="70" t="str">
        <f t="shared" si="65"/>
        <v/>
      </c>
      <c r="N266" s="148" t="str">
        <f t="shared" si="74"/>
        <v/>
      </c>
      <c r="O266" s="124" t="str">
        <f t="shared" si="85"/>
        <v/>
      </c>
      <c r="P266" s="129" t="str">
        <f t="shared" si="75"/>
        <v/>
      </c>
      <c r="Q266" s="149" t="str">
        <f t="shared" si="66"/>
        <v/>
      </c>
      <c r="R266" s="149" t="str">
        <f t="shared" si="67"/>
        <v/>
      </c>
      <c r="S266" s="149" t="str">
        <f t="shared" si="76"/>
        <v/>
      </c>
      <c r="T266" s="129" t="str">
        <f t="shared" si="68"/>
        <v/>
      </c>
      <c r="AC266" s="148" t="s">
        <v>67</v>
      </c>
      <c r="AD266" s="124" t="s">
        <v>67</v>
      </c>
      <c r="AE266" s="129" t="str">
        <f t="shared" si="77"/>
        <v/>
      </c>
      <c r="AF266" s="149" t="s">
        <v>67</v>
      </c>
      <c r="AG266" s="149" t="s">
        <v>67</v>
      </c>
      <c r="AH266" s="149" t="s">
        <v>67</v>
      </c>
      <c r="AI266" s="129" t="s">
        <v>67</v>
      </c>
    </row>
    <row r="267" spans="1:35" x14ac:dyDescent="0.35">
      <c r="A267" s="73" t="str">
        <f t="shared" si="69"/>
        <v/>
      </c>
      <c r="B267" s="74" t="str">
        <f t="shared" si="84"/>
        <v/>
      </c>
      <c r="C267" s="70" t="str">
        <f t="shared" si="70"/>
        <v/>
      </c>
      <c r="D267" s="75" t="str">
        <f t="shared" si="86"/>
        <v/>
      </c>
      <c r="E267" s="75" t="str">
        <f t="shared" si="87"/>
        <v/>
      </c>
      <c r="F267" s="75" t="str">
        <f t="shared" si="73"/>
        <v/>
      </c>
      <c r="G267" s="70" t="str">
        <f t="shared" si="65"/>
        <v/>
      </c>
      <c r="N267" s="148" t="str">
        <f t="shared" si="74"/>
        <v/>
      </c>
      <c r="O267" s="124" t="str">
        <f t="shared" si="85"/>
        <v/>
      </c>
      <c r="P267" s="129" t="str">
        <f t="shared" si="75"/>
        <v/>
      </c>
      <c r="Q267" s="149" t="str">
        <f t="shared" si="66"/>
        <v/>
      </c>
      <c r="R267" s="149" t="str">
        <f t="shared" si="67"/>
        <v/>
      </c>
      <c r="S267" s="149" t="str">
        <f t="shared" si="76"/>
        <v/>
      </c>
      <c r="T267" s="129" t="str">
        <f t="shared" si="68"/>
        <v/>
      </c>
      <c r="AC267" s="148" t="s">
        <v>67</v>
      </c>
      <c r="AD267" s="124" t="s">
        <v>67</v>
      </c>
      <c r="AE267" s="129" t="str">
        <f t="shared" si="77"/>
        <v/>
      </c>
      <c r="AF267" s="149" t="s">
        <v>67</v>
      </c>
      <c r="AG267" s="149" t="s">
        <v>67</v>
      </c>
      <c r="AH267" s="149" t="s">
        <v>67</v>
      </c>
      <c r="AI267" s="129" t="s">
        <v>67</v>
      </c>
    </row>
    <row r="268" spans="1:35" x14ac:dyDescent="0.35">
      <c r="A268" s="73" t="str">
        <f t="shared" si="69"/>
        <v/>
      </c>
      <c r="B268" s="74" t="str">
        <f t="shared" si="84"/>
        <v/>
      </c>
      <c r="C268" s="70" t="str">
        <f t="shared" si="70"/>
        <v/>
      </c>
      <c r="D268" s="75" t="str">
        <f t="shared" si="86"/>
        <v/>
      </c>
      <c r="E268" s="75" t="str">
        <f t="shared" si="87"/>
        <v/>
      </c>
      <c r="F268" s="75" t="str">
        <f t="shared" si="73"/>
        <v/>
      </c>
      <c r="G268" s="70" t="str">
        <f t="shared" si="65"/>
        <v/>
      </c>
      <c r="N268" s="148" t="str">
        <f t="shared" si="74"/>
        <v/>
      </c>
      <c r="O268" s="124" t="str">
        <f t="shared" si="85"/>
        <v/>
      </c>
      <c r="P268" s="129" t="str">
        <f t="shared" si="75"/>
        <v/>
      </c>
      <c r="Q268" s="149" t="str">
        <f t="shared" si="66"/>
        <v/>
      </c>
      <c r="R268" s="149" t="str">
        <f t="shared" si="67"/>
        <v/>
      </c>
      <c r="S268" s="149" t="str">
        <f t="shared" si="76"/>
        <v/>
      </c>
      <c r="T268" s="129" t="str">
        <f t="shared" si="68"/>
        <v/>
      </c>
      <c r="AC268" s="148" t="s">
        <v>67</v>
      </c>
      <c r="AD268" s="124" t="s">
        <v>67</v>
      </c>
      <c r="AE268" s="129" t="str">
        <f t="shared" si="77"/>
        <v/>
      </c>
      <c r="AF268" s="149" t="s">
        <v>67</v>
      </c>
      <c r="AG268" s="149" t="s">
        <v>67</v>
      </c>
      <c r="AH268" s="149" t="s">
        <v>67</v>
      </c>
      <c r="AI268" s="129" t="s">
        <v>67</v>
      </c>
    </row>
    <row r="269" spans="1:35" x14ac:dyDescent="0.35">
      <c r="A269" s="73" t="str">
        <f t="shared" si="69"/>
        <v/>
      </c>
      <c r="B269" s="74" t="str">
        <f t="shared" si="84"/>
        <v/>
      </c>
      <c r="C269" s="70" t="str">
        <f t="shared" si="70"/>
        <v/>
      </c>
      <c r="D269" s="75" t="str">
        <f t="shared" si="86"/>
        <v/>
      </c>
      <c r="E269" s="75" t="str">
        <f t="shared" si="87"/>
        <v/>
      </c>
      <c r="F269" s="75" t="str">
        <f t="shared" si="73"/>
        <v/>
      </c>
      <c r="G269" s="70" t="str">
        <f t="shared" si="65"/>
        <v/>
      </c>
      <c r="N269" s="148" t="str">
        <f t="shared" si="74"/>
        <v/>
      </c>
      <c r="O269" s="124" t="str">
        <f t="shared" si="85"/>
        <v/>
      </c>
      <c r="P269" s="129" t="str">
        <f t="shared" si="75"/>
        <v/>
      </c>
      <c r="Q269" s="149" t="str">
        <f t="shared" si="66"/>
        <v/>
      </c>
      <c r="R269" s="149" t="str">
        <f t="shared" si="67"/>
        <v/>
      </c>
      <c r="S269" s="149" t="str">
        <f t="shared" si="76"/>
        <v/>
      </c>
      <c r="T269" s="129" t="str">
        <f t="shared" si="68"/>
        <v/>
      </c>
      <c r="AC269" s="148" t="s">
        <v>67</v>
      </c>
      <c r="AD269" s="124" t="s">
        <v>67</v>
      </c>
      <c r="AE269" s="129" t="str">
        <f t="shared" si="77"/>
        <v/>
      </c>
      <c r="AF269" s="149" t="s">
        <v>67</v>
      </c>
      <c r="AG269" s="149" t="s">
        <v>67</v>
      </c>
      <c r="AH269" s="149" t="s">
        <v>67</v>
      </c>
      <c r="AI269" s="129" t="s">
        <v>67</v>
      </c>
    </row>
    <row r="270" spans="1:35" x14ac:dyDescent="0.35">
      <c r="A270" s="73" t="str">
        <f t="shared" si="69"/>
        <v/>
      </c>
      <c r="B270" s="74" t="str">
        <f t="shared" si="84"/>
        <v/>
      </c>
      <c r="C270" s="70" t="str">
        <f t="shared" si="70"/>
        <v/>
      </c>
      <c r="D270" s="75" t="str">
        <f t="shared" si="86"/>
        <v/>
      </c>
      <c r="E270" s="75" t="str">
        <f t="shared" si="87"/>
        <v/>
      </c>
      <c r="F270" s="75" t="str">
        <f t="shared" si="73"/>
        <v/>
      </c>
      <c r="G270" s="70" t="str">
        <f t="shared" ref="G270:G333" si="88">IF(B270="","",SUM(C270)-SUM(E270))</f>
        <v/>
      </c>
      <c r="N270" s="148" t="str">
        <f t="shared" si="74"/>
        <v/>
      </c>
      <c r="O270" s="124" t="str">
        <f t="shared" si="85"/>
        <v/>
      </c>
      <c r="P270" s="129" t="str">
        <f t="shared" si="75"/>
        <v/>
      </c>
      <c r="Q270" s="149" t="str">
        <f t="shared" ref="Q270:Q333" si="89">IF(O270="","",IPMT($R$10/12,O270,$R$7,-$R$8,$R$9,0))</f>
        <v/>
      </c>
      <c r="R270" s="149" t="str">
        <f t="shared" ref="R270:R333" si="90">IF(O270="","",PPMT($R$10/12,O270,$R$7,-$R$8,$R$9,0))</f>
        <v/>
      </c>
      <c r="S270" s="149" t="str">
        <f t="shared" si="76"/>
        <v/>
      </c>
      <c r="T270" s="129" t="str">
        <f t="shared" ref="T270:T333" si="91">IF(O270="","",SUM(P270)-SUM(R270))</f>
        <v/>
      </c>
      <c r="AC270" s="148" t="s">
        <v>67</v>
      </c>
      <c r="AD270" s="124" t="s">
        <v>67</v>
      </c>
      <c r="AE270" s="129" t="str">
        <f t="shared" si="77"/>
        <v/>
      </c>
      <c r="AF270" s="149" t="s">
        <v>67</v>
      </c>
      <c r="AG270" s="149" t="s">
        <v>67</v>
      </c>
      <c r="AH270" s="149" t="s">
        <v>67</v>
      </c>
      <c r="AI270" s="129" t="s">
        <v>67</v>
      </c>
    </row>
    <row r="271" spans="1:35" x14ac:dyDescent="0.35">
      <c r="A271" s="73" t="str">
        <f t="shared" ref="A271:A334" si="92">IF(B271="","",EDATE(A270,1))</f>
        <v/>
      </c>
      <c r="B271" s="74" t="str">
        <f t="shared" si="84"/>
        <v/>
      </c>
      <c r="C271" s="70" t="str">
        <f t="shared" ref="C271:C334" si="93">IF(B271="","",G270)</f>
        <v/>
      </c>
      <c r="D271" s="75" t="str">
        <f t="shared" si="86"/>
        <v/>
      </c>
      <c r="E271" s="75" t="str">
        <f t="shared" si="87"/>
        <v/>
      </c>
      <c r="F271" s="75" t="str">
        <f t="shared" ref="F271:F334" si="94">IF(B271="","",SUM(D271:E271))</f>
        <v/>
      </c>
      <c r="G271" s="70" t="str">
        <f t="shared" si="88"/>
        <v/>
      </c>
      <c r="N271" s="148" t="str">
        <f t="shared" ref="N271:N334" si="95">IF(O271="","",EDATE(N270,1))</f>
        <v/>
      </c>
      <c r="O271" s="124" t="str">
        <f t="shared" si="85"/>
        <v/>
      </c>
      <c r="P271" s="129" t="str">
        <f t="shared" ref="P271:P334" si="96">IF(O271="","",T270)</f>
        <v/>
      </c>
      <c r="Q271" s="149" t="str">
        <f t="shared" si="89"/>
        <v/>
      </c>
      <c r="R271" s="149" t="str">
        <f t="shared" si="90"/>
        <v/>
      </c>
      <c r="S271" s="149" t="str">
        <f t="shared" ref="S271:S334" si="97">IF(O271="","",SUM(Q271:R271))</f>
        <v/>
      </c>
      <c r="T271" s="129" t="str">
        <f t="shared" si="91"/>
        <v/>
      </c>
      <c r="AC271" s="148" t="s">
        <v>67</v>
      </c>
      <c r="AD271" s="124" t="s">
        <v>67</v>
      </c>
      <c r="AE271" s="129" t="str">
        <f t="shared" ref="AE271:AE334" si="98">IF(AD271="","",AI270)</f>
        <v/>
      </c>
      <c r="AF271" s="149" t="s">
        <v>67</v>
      </c>
      <c r="AG271" s="149" t="s">
        <v>67</v>
      </c>
      <c r="AH271" s="149" t="s">
        <v>67</v>
      </c>
      <c r="AI271" s="129" t="s">
        <v>67</v>
      </c>
    </row>
    <row r="272" spans="1:35" x14ac:dyDescent="0.35">
      <c r="A272" s="73" t="str">
        <f t="shared" si="92"/>
        <v/>
      </c>
      <c r="B272" s="74" t="str">
        <f t="shared" si="84"/>
        <v/>
      </c>
      <c r="C272" s="70" t="str">
        <f t="shared" si="93"/>
        <v/>
      </c>
      <c r="D272" s="75" t="str">
        <f t="shared" si="86"/>
        <v/>
      </c>
      <c r="E272" s="75" t="str">
        <f t="shared" si="87"/>
        <v/>
      </c>
      <c r="F272" s="75" t="str">
        <f t="shared" si="94"/>
        <v/>
      </c>
      <c r="G272" s="70" t="str">
        <f t="shared" si="88"/>
        <v/>
      </c>
      <c r="N272" s="148" t="str">
        <f t="shared" si="95"/>
        <v/>
      </c>
      <c r="O272" s="124" t="str">
        <f t="shared" si="85"/>
        <v/>
      </c>
      <c r="P272" s="129" t="str">
        <f t="shared" si="96"/>
        <v/>
      </c>
      <c r="Q272" s="149" t="str">
        <f t="shared" si="89"/>
        <v/>
      </c>
      <c r="R272" s="149" t="str">
        <f t="shared" si="90"/>
        <v/>
      </c>
      <c r="S272" s="149" t="str">
        <f t="shared" si="97"/>
        <v/>
      </c>
      <c r="T272" s="129" t="str">
        <f t="shared" si="91"/>
        <v/>
      </c>
      <c r="AC272" s="148" t="s">
        <v>67</v>
      </c>
      <c r="AD272" s="124" t="s">
        <v>67</v>
      </c>
      <c r="AE272" s="129" t="str">
        <f t="shared" si="98"/>
        <v/>
      </c>
      <c r="AF272" s="149" t="s">
        <v>67</v>
      </c>
      <c r="AG272" s="149" t="s">
        <v>67</v>
      </c>
      <c r="AH272" s="149" t="s">
        <v>67</v>
      </c>
      <c r="AI272" s="129" t="s">
        <v>67</v>
      </c>
    </row>
    <row r="273" spans="1:35" x14ac:dyDescent="0.35">
      <c r="A273" s="73" t="str">
        <f t="shared" si="92"/>
        <v/>
      </c>
      <c r="B273" s="74" t="str">
        <f t="shared" ref="B273:B336" si="99">IF(B272="","",IF(SUM(B272)+1&lt;=$R$7,SUM(B272)+1,""))</f>
        <v/>
      </c>
      <c r="C273" s="70" t="str">
        <f t="shared" si="93"/>
        <v/>
      </c>
      <c r="D273" s="75" t="str">
        <f t="shared" si="86"/>
        <v/>
      </c>
      <c r="E273" s="75" t="str">
        <f t="shared" si="87"/>
        <v/>
      </c>
      <c r="F273" s="75" t="str">
        <f t="shared" si="94"/>
        <v/>
      </c>
      <c r="G273" s="70" t="str">
        <f t="shared" si="88"/>
        <v/>
      </c>
      <c r="N273" s="148" t="str">
        <f t="shared" si="95"/>
        <v/>
      </c>
      <c r="O273" s="124" t="str">
        <f t="shared" ref="O273:O336" si="100">IF(O272="","",IF(SUM(O272)+1&lt;=$R$7,SUM(O272)+1,""))</f>
        <v/>
      </c>
      <c r="P273" s="129" t="str">
        <f t="shared" si="96"/>
        <v/>
      </c>
      <c r="Q273" s="149" t="str">
        <f t="shared" si="89"/>
        <v/>
      </c>
      <c r="R273" s="149" t="str">
        <f t="shared" si="90"/>
        <v/>
      </c>
      <c r="S273" s="149" t="str">
        <f t="shared" si="97"/>
        <v/>
      </c>
      <c r="T273" s="129" t="str">
        <f t="shared" si="91"/>
        <v/>
      </c>
      <c r="AC273" s="148" t="s">
        <v>67</v>
      </c>
      <c r="AD273" s="124" t="s">
        <v>67</v>
      </c>
      <c r="AE273" s="129" t="str">
        <f t="shared" si="98"/>
        <v/>
      </c>
      <c r="AF273" s="149" t="s">
        <v>67</v>
      </c>
      <c r="AG273" s="149" t="s">
        <v>67</v>
      </c>
      <c r="AH273" s="149" t="s">
        <v>67</v>
      </c>
      <c r="AI273" s="129" t="s">
        <v>67</v>
      </c>
    </row>
    <row r="274" spans="1:35" x14ac:dyDescent="0.35">
      <c r="A274" s="73" t="str">
        <f t="shared" si="92"/>
        <v/>
      </c>
      <c r="B274" s="74" t="str">
        <f t="shared" si="99"/>
        <v/>
      </c>
      <c r="C274" s="70" t="str">
        <f t="shared" si="93"/>
        <v/>
      </c>
      <c r="D274" s="75" t="str">
        <f t="shared" si="86"/>
        <v/>
      </c>
      <c r="E274" s="75" t="str">
        <f t="shared" si="87"/>
        <v/>
      </c>
      <c r="F274" s="75" t="str">
        <f t="shared" si="94"/>
        <v/>
      </c>
      <c r="G274" s="70" t="str">
        <f t="shared" si="88"/>
        <v/>
      </c>
      <c r="N274" s="148" t="str">
        <f t="shared" si="95"/>
        <v/>
      </c>
      <c r="O274" s="124" t="str">
        <f t="shared" si="100"/>
        <v/>
      </c>
      <c r="P274" s="129" t="str">
        <f t="shared" si="96"/>
        <v/>
      </c>
      <c r="Q274" s="149" t="str">
        <f t="shared" si="89"/>
        <v/>
      </c>
      <c r="R274" s="149" t="str">
        <f t="shared" si="90"/>
        <v/>
      </c>
      <c r="S274" s="149" t="str">
        <f t="shared" si="97"/>
        <v/>
      </c>
      <c r="T274" s="129" t="str">
        <f t="shared" si="91"/>
        <v/>
      </c>
      <c r="AC274" s="148" t="s">
        <v>67</v>
      </c>
      <c r="AD274" s="124" t="s">
        <v>67</v>
      </c>
      <c r="AE274" s="129" t="str">
        <f t="shared" si="98"/>
        <v/>
      </c>
      <c r="AF274" s="149" t="s">
        <v>67</v>
      </c>
      <c r="AG274" s="149" t="s">
        <v>67</v>
      </c>
      <c r="AH274" s="149" t="s">
        <v>67</v>
      </c>
      <c r="AI274" s="129" t="s">
        <v>67</v>
      </c>
    </row>
    <row r="275" spans="1:35" x14ac:dyDescent="0.35">
      <c r="A275" s="73" t="str">
        <f t="shared" si="92"/>
        <v/>
      </c>
      <c r="B275" s="74" t="str">
        <f t="shared" si="99"/>
        <v/>
      </c>
      <c r="C275" s="70" t="str">
        <f t="shared" si="93"/>
        <v/>
      </c>
      <c r="D275" s="75" t="str">
        <f t="shared" si="86"/>
        <v/>
      </c>
      <c r="E275" s="75" t="str">
        <f t="shared" si="87"/>
        <v/>
      </c>
      <c r="F275" s="75" t="str">
        <f t="shared" si="94"/>
        <v/>
      </c>
      <c r="G275" s="70" t="str">
        <f t="shared" si="88"/>
        <v/>
      </c>
      <c r="N275" s="148" t="str">
        <f t="shared" si="95"/>
        <v/>
      </c>
      <c r="O275" s="124" t="str">
        <f t="shared" si="100"/>
        <v/>
      </c>
      <c r="P275" s="129" t="str">
        <f t="shared" si="96"/>
        <v/>
      </c>
      <c r="Q275" s="149" t="str">
        <f t="shared" si="89"/>
        <v/>
      </c>
      <c r="R275" s="149" t="str">
        <f t="shared" si="90"/>
        <v/>
      </c>
      <c r="S275" s="149" t="str">
        <f t="shared" si="97"/>
        <v/>
      </c>
      <c r="T275" s="129" t="str">
        <f t="shared" si="91"/>
        <v/>
      </c>
      <c r="AC275" s="148" t="s">
        <v>67</v>
      </c>
      <c r="AD275" s="124" t="s">
        <v>67</v>
      </c>
      <c r="AE275" s="129" t="str">
        <f t="shared" si="98"/>
        <v/>
      </c>
      <c r="AF275" s="149" t="s">
        <v>67</v>
      </c>
      <c r="AG275" s="149" t="s">
        <v>67</v>
      </c>
      <c r="AH275" s="149" t="s">
        <v>67</v>
      </c>
      <c r="AI275" s="129" t="s">
        <v>67</v>
      </c>
    </row>
    <row r="276" spans="1:35" x14ac:dyDescent="0.35">
      <c r="A276" s="73" t="str">
        <f t="shared" si="92"/>
        <v/>
      </c>
      <c r="B276" s="74" t="str">
        <f t="shared" si="99"/>
        <v/>
      </c>
      <c r="C276" s="70" t="str">
        <f t="shared" si="93"/>
        <v/>
      </c>
      <c r="D276" s="75" t="str">
        <f t="shared" si="86"/>
        <v/>
      </c>
      <c r="E276" s="75" t="str">
        <f t="shared" si="87"/>
        <v/>
      </c>
      <c r="F276" s="75" t="str">
        <f t="shared" si="94"/>
        <v/>
      </c>
      <c r="G276" s="70" t="str">
        <f t="shared" si="88"/>
        <v/>
      </c>
      <c r="N276" s="148" t="str">
        <f t="shared" si="95"/>
        <v/>
      </c>
      <c r="O276" s="124" t="str">
        <f t="shared" si="100"/>
        <v/>
      </c>
      <c r="P276" s="129" t="str">
        <f t="shared" si="96"/>
        <v/>
      </c>
      <c r="Q276" s="149" t="str">
        <f t="shared" si="89"/>
        <v/>
      </c>
      <c r="R276" s="149" t="str">
        <f t="shared" si="90"/>
        <v/>
      </c>
      <c r="S276" s="149" t="str">
        <f t="shared" si="97"/>
        <v/>
      </c>
      <c r="T276" s="129" t="str">
        <f t="shared" si="91"/>
        <v/>
      </c>
      <c r="AC276" s="148" t="s">
        <v>67</v>
      </c>
      <c r="AD276" s="124" t="s">
        <v>67</v>
      </c>
      <c r="AE276" s="129" t="str">
        <f t="shared" si="98"/>
        <v/>
      </c>
      <c r="AF276" s="149" t="s">
        <v>67</v>
      </c>
      <c r="AG276" s="149" t="s">
        <v>67</v>
      </c>
      <c r="AH276" s="149" t="s">
        <v>67</v>
      </c>
      <c r="AI276" s="129" t="s">
        <v>67</v>
      </c>
    </row>
    <row r="277" spans="1:35" x14ac:dyDescent="0.35">
      <c r="A277" s="73" t="str">
        <f t="shared" si="92"/>
        <v/>
      </c>
      <c r="B277" s="74" t="str">
        <f t="shared" si="99"/>
        <v/>
      </c>
      <c r="C277" s="70" t="str">
        <f t="shared" si="93"/>
        <v/>
      </c>
      <c r="D277" s="75" t="str">
        <f t="shared" si="86"/>
        <v/>
      </c>
      <c r="E277" s="75" t="str">
        <f t="shared" si="87"/>
        <v/>
      </c>
      <c r="F277" s="75" t="str">
        <f t="shared" si="94"/>
        <v/>
      </c>
      <c r="G277" s="70" t="str">
        <f t="shared" si="88"/>
        <v/>
      </c>
      <c r="N277" s="148" t="str">
        <f t="shared" si="95"/>
        <v/>
      </c>
      <c r="O277" s="124" t="str">
        <f t="shared" si="100"/>
        <v/>
      </c>
      <c r="P277" s="129" t="str">
        <f t="shared" si="96"/>
        <v/>
      </c>
      <c r="Q277" s="149" t="str">
        <f t="shared" si="89"/>
        <v/>
      </c>
      <c r="R277" s="149" t="str">
        <f t="shared" si="90"/>
        <v/>
      </c>
      <c r="S277" s="149" t="str">
        <f t="shared" si="97"/>
        <v/>
      </c>
      <c r="T277" s="129" t="str">
        <f t="shared" si="91"/>
        <v/>
      </c>
      <c r="AC277" s="148" t="s">
        <v>67</v>
      </c>
      <c r="AD277" s="124" t="s">
        <v>67</v>
      </c>
      <c r="AE277" s="129" t="str">
        <f t="shared" si="98"/>
        <v/>
      </c>
      <c r="AF277" s="149" t="s">
        <v>67</v>
      </c>
      <c r="AG277" s="149" t="s">
        <v>67</v>
      </c>
      <c r="AH277" s="149" t="s">
        <v>67</v>
      </c>
      <c r="AI277" s="129" t="s">
        <v>67</v>
      </c>
    </row>
    <row r="278" spans="1:35" x14ac:dyDescent="0.35">
      <c r="A278" s="73" t="str">
        <f t="shared" si="92"/>
        <v/>
      </c>
      <c r="B278" s="74" t="str">
        <f t="shared" si="99"/>
        <v/>
      </c>
      <c r="C278" s="70" t="str">
        <f t="shared" si="93"/>
        <v/>
      </c>
      <c r="D278" s="75" t="str">
        <f t="shared" si="86"/>
        <v/>
      </c>
      <c r="E278" s="75" t="str">
        <f t="shared" si="87"/>
        <v/>
      </c>
      <c r="F278" s="75" t="str">
        <f t="shared" si="94"/>
        <v/>
      </c>
      <c r="G278" s="70" t="str">
        <f t="shared" si="88"/>
        <v/>
      </c>
      <c r="N278" s="148" t="str">
        <f t="shared" si="95"/>
        <v/>
      </c>
      <c r="O278" s="124" t="str">
        <f t="shared" si="100"/>
        <v/>
      </c>
      <c r="P278" s="129" t="str">
        <f t="shared" si="96"/>
        <v/>
      </c>
      <c r="Q278" s="149" t="str">
        <f t="shared" si="89"/>
        <v/>
      </c>
      <c r="R278" s="149" t="str">
        <f t="shared" si="90"/>
        <v/>
      </c>
      <c r="S278" s="149" t="str">
        <f t="shared" si="97"/>
        <v/>
      </c>
      <c r="T278" s="129" t="str">
        <f t="shared" si="91"/>
        <v/>
      </c>
      <c r="AC278" s="148" t="s">
        <v>67</v>
      </c>
      <c r="AD278" s="124" t="s">
        <v>67</v>
      </c>
      <c r="AE278" s="129" t="str">
        <f t="shared" si="98"/>
        <v/>
      </c>
      <c r="AF278" s="149" t="s">
        <v>67</v>
      </c>
      <c r="AG278" s="149" t="s">
        <v>67</v>
      </c>
      <c r="AH278" s="149" t="s">
        <v>67</v>
      </c>
      <c r="AI278" s="129" t="s">
        <v>67</v>
      </c>
    </row>
    <row r="279" spans="1:35" x14ac:dyDescent="0.35">
      <c r="A279" s="73" t="str">
        <f t="shared" si="92"/>
        <v/>
      </c>
      <c r="B279" s="74" t="str">
        <f t="shared" si="99"/>
        <v/>
      </c>
      <c r="C279" s="70" t="str">
        <f t="shared" si="93"/>
        <v/>
      </c>
      <c r="D279" s="75" t="str">
        <f t="shared" si="86"/>
        <v/>
      </c>
      <c r="E279" s="75" t="str">
        <f t="shared" si="87"/>
        <v/>
      </c>
      <c r="F279" s="75" t="str">
        <f t="shared" si="94"/>
        <v/>
      </c>
      <c r="G279" s="70" t="str">
        <f t="shared" si="88"/>
        <v/>
      </c>
      <c r="N279" s="148" t="str">
        <f t="shared" si="95"/>
        <v/>
      </c>
      <c r="O279" s="124" t="str">
        <f t="shared" si="100"/>
        <v/>
      </c>
      <c r="P279" s="129" t="str">
        <f t="shared" si="96"/>
        <v/>
      </c>
      <c r="Q279" s="149" t="str">
        <f t="shared" si="89"/>
        <v/>
      </c>
      <c r="R279" s="149" t="str">
        <f t="shared" si="90"/>
        <v/>
      </c>
      <c r="S279" s="149" t="str">
        <f t="shared" si="97"/>
        <v/>
      </c>
      <c r="T279" s="129" t="str">
        <f t="shared" si="91"/>
        <v/>
      </c>
      <c r="AC279" s="148" t="s">
        <v>67</v>
      </c>
      <c r="AD279" s="124" t="s">
        <v>67</v>
      </c>
      <c r="AE279" s="129" t="str">
        <f t="shared" si="98"/>
        <v/>
      </c>
      <c r="AF279" s="149" t="s">
        <v>67</v>
      </c>
      <c r="AG279" s="149" t="s">
        <v>67</v>
      </c>
      <c r="AH279" s="149" t="s">
        <v>67</v>
      </c>
      <c r="AI279" s="129" t="s">
        <v>67</v>
      </c>
    </row>
    <row r="280" spans="1:35" x14ac:dyDescent="0.35">
      <c r="A280" s="73" t="str">
        <f t="shared" si="92"/>
        <v/>
      </c>
      <c r="B280" s="74" t="str">
        <f t="shared" si="99"/>
        <v/>
      </c>
      <c r="C280" s="70" t="str">
        <f t="shared" si="93"/>
        <v/>
      </c>
      <c r="D280" s="75" t="str">
        <f t="shared" si="86"/>
        <v/>
      </c>
      <c r="E280" s="75" t="str">
        <f t="shared" si="87"/>
        <v/>
      </c>
      <c r="F280" s="75" t="str">
        <f t="shared" si="94"/>
        <v/>
      </c>
      <c r="G280" s="70" t="str">
        <f t="shared" si="88"/>
        <v/>
      </c>
      <c r="N280" s="148" t="str">
        <f t="shared" si="95"/>
        <v/>
      </c>
      <c r="O280" s="124" t="str">
        <f t="shared" si="100"/>
        <v/>
      </c>
      <c r="P280" s="129" t="str">
        <f t="shared" si="96"/>
        <v/>
      </c>
      <c r="Q280" s="149" t="str">
        <f t="shared" si="89"/>
        <v/>
      </c>
      <c r="R280" s="149" t="str">
        <f t="shared" si="90"/>
        <v/>
      </c>
      <c r="S280" s="149" t="str">
        <f t="shared" si="97"/>
        <v/>
      </c>
      <c r="T280" s="129" t="str">
        <f t="shared" si="91"/>
        <v/>
      </c>
      <c r="AC280" s="148" t="s">
        <v>67</v>
      </c>
      <c r="AD280" s="124" t="s">
        <v>67</v>
      </c>
      <c r="AE280" s="129" t="str">
        <f t="shared" si="98"/>
        <v/>
      </c>
      <c r="AF280" s="149" t="s">
        <v>67</v>
      </c>
      <c r="AG280" s="149" t="s">
        <v>67</v>
      </c>
      <c r="AH280" s="149" t="s">
        <v>67</v>
      </c>
      <c r="AI280" s="129" t="s">
        <v>67</v>
      </c>
    </row>
    <row r="281" spans="1:35" x14ac:dyDescent="0.35">
      <c r="A281" s="73" t="str">
        <f t="shared" si="92"/>
        <v/>
      </c>
      <c r="B281" s="74" t="str">
        <f t="shared" si="99"/>
        <v/>
      </c>
      <c r="C281" s="70" t="str">
        <f t="shared" si="93"/>
        <v/>
      </c>
      <c r="D281" s="75" t="str">
        <f t="shared" si="86"/>
        <v/>
      </c>
      <c r="E281" s="75" t="str">
        <f t="shared" si="87"/>
        <v/>
      </c>
      <c r="F281" s="75" t="str">
        <f t="shared" si="94"/>
        <v/>
      </c>
      <c r="G281" s="70" t="str">
        <f t="shared" si="88"/>
        <v/>
      </c>
      <c r="N281" s="148" t="str">
        <f t="shared" si="95"/>
        <v/>
      </c>
      <c r="O281" s="124" t="str">
        <f t="shared" si="100"/>
        <v/>
      </c>
      <c r="P281" s="129" t="str">
        <f t="shared" si="96"/>
        <v/>
      </c>
      <c r="Q281" s="149" t="str">
        <f t="shared" si="89"/>
        <v/>
      </c>
      <c r="R281" s="149" t="str">
        <f t="shared" si="90"/>
        <v/>
      </c>
      <c r="S281" s="149" t="str">
        <f t="shared" si="97"/>
        <v/>
      </c>
      <c r="T281" s="129" t="str">
        <f t="shared" si="91"/>
        <v/>
      </c>
      <c r="AC281" s="148" t="s">
        <v>67</v>
      </c>
      <c r="AD281" s="124" t="s">
        <v>67</v>
      </c>
      <c r="AE281" s="129" t="str">
        <f t="shared" si="98"/>
        <v/>
      </c>
      <c r="AF281" s="149" t="s">
        <v>67</v>
      </c>
      <c r="AG281" s="149" t="s">
        <v>67</v>
      </c>
      <c r="AH281" s="149" t="s">
        <v>67</v>
      </c>
      <c r="AI281" s="129" t="s">
        <v>67</v>
      </c>
    </row>
    <row r="282" spans="1:35" x14ac:dyDescent="0.35">
      <c r="A282" s="73" t="str">
        <f t="shared" si="92"/>
        <v/>
      </c>
      <c r="B282" s="74" t="str">
        <f t="shared" si="99"/>
        <v/>
      </c>
      <c r="C282" s="70" t="str">
        <f t="shared" si="93"/>
        <v/>
      </c>
      <c r="D282" s="75" t="str">
        <f t="shared" si="86"/>
        <v/>
      </c>
      <c r="E282" s="75" t="str">
        <f t="shared" si="87"/>
        <v/>
      </c>
      <c r="F282" s="75" t="str">
        <f t="shared" si="94"/>
        <v/>
      </c>
      <c r="G282" s="70" t="str">
        <f t="shared" si="88"/>
        <v/>
      </c>
      <c r="N282" s="148" t="str">
        <f t="shared" si="95"/>
        <v/>
      </c>
      <c r="O282" s="124" t="str">
        <f t="shared" si="100"/>
        <v/>
      </c>
      <c r="P282" s="129" t="str">
        <f t="shared" si="96"/>
        <v/>
      </c>
      <c r="Q282" s="149" t="str">
        <f t="shared" si="89"/>
        <v/>
      </c>
      <c r="R282" s="149" t="str">
        <f t="shared" si="90"/>
        <v/>
      </c>
      <c r="S282" s="149" t="str">
        <f t="shared" si="97"/>
        <v/>
      </c>
      <c r="T282" s="129" t="str">
        <f t="shared" si="91"/>
        <v/>
      </c>
      <c r="AC282" s="148" t="s">
        <v>67</v>
      </c>
      <c r="AD282" s="124" t="s">
        <v>67</v>
      </c>
      <c r="AE282" s="129" t="str">
        <f t="shared" si="98"/>
        <v/>
      </c>
      <c r="AF282" s="149" t="s">
        <v>67</v>
      </c>
      <c r="AG282" s="149" t="s">
        <v>67</v>
      </c>
      <c r="AH282" s="149" t="s">
        <v>67</v>
      </c>
      <c r="AI282" s="129" t="s">
        <v>67</v>
      </c>
    </row>
    <row r="283" spans="1:35" x14ac:dyDescent="0.35">
      <c r="A283" s="73" t="str">
        <f t="shared" si="92"/>
        <v/>
      </c>
      <c r="B283" s="74" t="str">
        <f t="shared" si="99"/>
        <v/>
      </c>
      <c r="C283" s="70" t="str">
        <f t="shared" si="93"/>
        <v/>
      </c>
      <c r="D283" s="75" t="str">
        <f t="shared" si="86"/>
        <v/>
      </c>
      <c r="E283" s="75" t="str">
        <f t="shared" si="87"/>
        <v/>
      </c>
      <c r="F283" s="75" t="str">
        <f t="shared" si="94"/>
        <v/>
      </c>
      <c r="G283" s="70" t="str">
        <f t="shared" si="88"/>
        <v/>
      </c>
      <c r="N283" s="148" t="str">
        <f t="shared" si="95"/>
        <v/>
      </c>
      <c r="O283" s="124" t="str">
        <f t="shared" si="100"/>
        <v/>
      </c>
      <c r="P283" s="129" t="str">
        <f t="shared" si="96"/>
        <v/>
      </c>
      <c r="Q283" s="149" t="str">
        <f t="shared" si="89"/>
        <v/>
      </c>
      <c r="R283" s="149" t="str">
        <f t="shared" si="90"/>
        <v/>
      </c>
      <c r="S283" s="149" t="str">
        <f t="shared" si="97"/>
        <v/>
      </c>
      <c r="T283" s="129" t="str">
        <f t="shared" si="91"/>
        <v/>
      </c>
      <c r="AC283" s="148" t="s">
        <v>67</v>
      </c>
      <c r="AD283" s="124" t="s">
        <v>67</v>
      </c>
      <c r="AE283" s="129" t="str">
        <f t="shared" si="98"/>
        <v/>
      </c>
      <c r="AF283" s="149" t="s">
        <v>67</v>
      </c>
      <c r="AG283" s="149" t="s">
        <v>67</v>
      </c>
      <c r="AH283" s="149" t="s">
        <v>67</v>
      </c>
      <c r="AI283" s="129" t="s">
        <v>67</v>
      </c>
    </row>
    <row r="284" spans="1:35" x14ac:dyDescent="0.35">
      <c r="A284" s="73" t="str">
        <f t="shared" si="92"/>
        <v/>
      </c>
      <c r="B284" s="74" t="str">
        <f t="shared" si="99"/>
        <v/>
      </c>
      <c r="C284" s="70" t="str">
        <f t="shared" si="93"/>
        <v/>
      </c>
      <c r="D284" s="75" t="str">
        <f t="shared" si="86"/>
        <v/>
      </c>
      <c r="E284" s="75" t="str">
        <f t="shared" si="87"/>
        <v/>
      </c>
      <c r="F284" s="75" t="str">
        <f t="shared" si="94"/>
        <v/>
      </c>
      <c r="G284" s="70" t="str">
        <f t="shared" si="88"/>
        <v/>
      </c>
      <c r="N284" s="148" t="str">
        <f t="shared" si="95"/>
        <v/>
      </c>
      <c r="O284" s="124" t="str">
        <f t="shared" si="100"/>
        <v/>
      </c>
      <c r="P284" s="129" t="str">
        <f t="shared" si="96"/>
        <v/>
      </c>
      <c r="Q284" s="149" t="str">
        <f t="shared" si="89"/>
        <v/>
      </c>
      <c r="R284" s="149" t="str">
        <f t="shared" si="90"/>
        <v/>
      </c>
      <c r="S284" s="149" t="str">
        <f t="shared" si="97"/>
        <v/>
      </c>
      <c r="T284" s="129" t="str">
        <f t="shared" si="91"/>
        <v/>
      </c>
      <c r="AC284" s="148" t="s">
        <v>67</v>
      </c>
      <c r="AD284" s="124" t="s">
        <v>67</v>
      </c>
      <c r="AE284" s="129" t="str">
        <f t="shared" si="98"/>
        <v/>
      </c>
      <c r="AF284" s="149" t="s">
        <v>67</v>
      </c>
      <c r="AG284" s="149" t="s">
        <v>67</v>
      </c>
      <c r="AH284" s="149" t="s">
        <v>67</v>
      </c>
      <c r="AI284" s="129" t="s">
        <v>67</v>
      </c>
    </row>
    <row r="285" spans="1:35" x14ac:dyDescent="0.35">
      <c r="A285" s="73" t="str">
        <f t="shared" si="92"/>
        <v/>
      </c>
      <c r="B285" s="74" t="str">
        <f t="shared" si="99"/>
        <v/>
      </c>
      <c r="C285" s="70" t="str">
        <f t="shared" si="93"/>
        <v/>
      </c>
      <c r="D285" s="75" t="str">
        <f t="shared" si="86"/>
        <v/>
      </c>
      <c r="E285" s="75" t="str">
        <f t="shared" si="87"/>
        <v/>
      </c>
      <c r="F285" s="75" t="str">
        <f t="shared" si="94"/>
        <v/>
      </c>
      <c r="G285" s="70" t="str">
        <f t="shared" si="88"/>
        <v/>
      </c>
      <c r="N285" s="148" t="str">
        <f t="shared" si="95"/>
        <v/>
      </c>
      <c r="O285" s="124" t="str">
        <f t="shared" si="100"/>
        <v/>
      </c>
      <c r="P285" s="129" t="str">
        <f t="shared" si="96"/>
        <v/>
      </c>
      <c r="Q285" s="149" t="str">
        <f t="shared" si="89"/>
        <v/>
      </c>
      <c r="R285" s="149" t="str">
        <f t="shared" si="90"/>
        <v/>
      </c>
      <c r="S285" s="149" t="str">
        <f t="shared" si="97"/>
        <v/>
      </c>
      <c r="T285" s="129" t="str">
        <f t="shared" si="91"/>
        <v/>
      </c>
      <c r="AC285" s="148" t="s">
        <v>67</v>
      </c>
      <c r="AD285" s="124" t="s">
        <v>67</v>
      </c>
      <c r="AE285" s="129" t="str">
        <f t="shared" si="98"/>
        <v/>
      </c>
      <c r="AF285" s="149" t="s">
        <v>67</v>
      </c>
      <c r="AG285" s="149" t="s">
        <v>67</v>
      </c>
      <c r="AH285" s="149" t="s">
        <v>67</v>
      </c>
      <c r="AI285" s="129" t="s">
        <v>67</v>
      </c>
    </row>
    <row r="286" spans="1:35" x14ac:dyDescent="0.35">
      <c r="A286" s="73" t="str">
        <f t="shared" si="92"/>
        <v/>
      </c>
      <c r="B286" s="74" t="str">
        <f t="shared" si="99"/>
        <v/>
      </c>
      <c r="C286" s="70" t="str">
        <f t="shared" si="93"/>
        <v/>
      </c>
      <c r="D286" s="75" t="str">
        <f t="shared" si="86"/>
        <v/>
      </c>
      <c r="E286" s="75" t="str">
        <f t="shared" si="87"/>
        <v/>
      </c>
      <c r="F286" s="75" t="str">
        <f t="shared" si="94"/>
        <v/>
      </c>
      <c r="G286" s="70" t="str">
        <f t="shared" si="88"/>
        <v/>
      </c>
      <c r="N286" s="148" t="str">
        <f t="shared" si="95"/>
        <v/>
      </c>
      <c r="O286" s="124" t="str">
        <f t="shared" si="100"/>
        <v/>
      </c>
      <c r="P286" s="129" t="str">
        <f t="shared" si="96"/>
        <v/>
      </c>
      <c r="Q286" s="149" t="str">
        <f t="shared" si="89"/>
        <v/>
      </c>
      <c r="R286" s="149" t="str">
        <f t="shared" si="90"/>
        <v/>
      </c>
      <c r="S286" s="149" t="str">
        <f t="shared" si="97"/>
        <v/>
      </c>
      <c r="T286" s="129" t="str">
        <f t="shared" si="91"/>
        <v/>
      </c>
      <c r="AC286" s="148" t="s">
        <v>67</v>
      </c>
      <c r="AD286" s="124" t="s">
        <v>67</v>
      </c>
      <c r="AE286" s="129" t="str">
        <f t="shared" si="98"/>
        <v/>
      </c>
      <c r="AF286" s="149" t="s">
        <v>67</v>
      </c>
      <c r="AG286" s="149" t="s">
        <v>67</v>
      </c>
      <c r="AH286" s="149" t="s">
        <v>67</v>
      </c>
      <c r="AI286" s="129" t="s">
        <v>67</v>
      </c>
    </row>
    <row r="287" spans="1:35" x14ac:dyDescent="0.35">
      <c r="A287" s="73" t="str">
        <f t="shared" si="92"/>
        <v/>
      </c>
      <c r="B287" s="74" t="str">
        <f t="shared" si="99"/>
        <v/>
      </c>
      <c r="C287" s="70" t="str">
        <f t="shared" si="93"/>
        <v/>
      </c>
      <c r="D287" s="75" t="str">
        <f t="shared" si="86"/>
        <v/>
      </c>
      <c r="E287" s="75" t="str">
        <f t="shared" si="87"/>
        <v/>
      </c>
      <c r="F287" s="75" t="str">
        <f t="shared" si="94"/>
        <v/>
      </c>
      <c r="G287" s="70" t="str">
        <f t="shared" si="88"/>
        <v/>
      </c>
      <c r="N287" s="148" t="str">
        <f t="shared" si="95"/>
        <v/>
      </c>
      <c r="O287" s="124" t="str">
        <f t="shared" si="100"/>
        <v/>
      </c>
      <c r="P287" s="129" t="str">
        <f t="shared" si="96"/>
        <v/>
      </c>
      <c r="Q287" s="149" t="str">
        <f t="shared" si="89"/>
        <v/>
      </c>
      <c r="R287" s="149" t="str">
        <f t="shared" si="90"/>
        <v/>
      </c>
      <c r="S287" s="149" t="str">
        <f t="shared" si="97"/>
        <v/>
      </c>
      <c r="T287" s="129" t="str">
        <f t="shared" si="91"/>
        <v/>
      </c>
      <c r="AC287" s="148" t="s">
        <v>67</v>
      </c>
      <c r="AD287" s="124" t="s">
        <v>67</v>
      </c>
      <c r="AE287" s="129" t="str">
        <f t="shared" si="98"/>
        <v/>
      </c>
      <c r="AF287" s="149" t="s">
        <v>67</v>
      </c>
      <c r="AG287" s="149" t="s">
        <v>67</v>
      </c>
      <c r="AH287" s="149" t="s">
        <v>67</v>
      </c>
      <c r="AI287" s="129" t="s">
        <v>67</v>
      </c>
    </row>
    <row r="288" spans="1:35" x14ac:dyDescent="0.35">
      <c r="A288" s="73" t="str">
        <f t="shared" si="92"/>
        <v/>
      </c>
      <c r="B288" s="74" t="str">
        <f t="shared" si="99"/>
        <v/>
      </c>
      <c r="C288" s="70" t="str">
        <f t="shared" si="93"/>
        <v/>
      </c>
      <c r="D288" s="75" t="str">
        <f t="shared" si="86"/>
        <v/>
      </c>
      <c r="E288" s="75" t="str">
        <f t="shared" si="87"/>
        <v/>
      </c>
      <c r="F288" s="75" t="str">
        <f t="shared" si="94"/>
        <v/>
      </c>
      <c r="G288" s="70" t="str">
        <f t="shared" si="88"/>
        <v/>
      </c>
      <c r="N288" s="148" t="str">
        <f t="shared" si="95"/>
        <v/>
      </c>
      <c r="O288" s="124" t="str">
        <f t="shared" si="100"/>
        <v/>
      </c>
      <c r="P288" s="129" t="str">
        <f t="shared" si="96"/>
        <v/>
      </c>
      <c r="Q288" s="149" t="str">
        <f t="shared" si="89"/>
        <v/>
      </c>
      <c r="R288" s="149" t="str">
        <f t="shared" si="90"/>
        <v/>
      </c>
      <c r="S288" s="149" t="str">
        <f t="shared" si="97"/>
        <v/>
      </c>
      <c r="T288" s="129" t="str">
        <f t="shared" si="91"/>
        <v/>
      </c>
      <c r="AC288" s="148" t="s">
        <v>67</v>
      </c>
      <c r="AD288" s="124" t="s">
        <v>67</v>
      </c>
      <c r="AE288" s="129" t="str">
        <f t="shared" si="98"/>
        <v/>
      </c>
      <c r="AF288" s="149" t="s">
        <v>67</v>
      </c>
      <c r="AG288" s="149" t="s">
        <v>67</v>
      </c>
      <c r="AH288" s="149" t="s">
        <v>67</v>
      </c>
      <c r="AI288" s="129" t="s">
        <v>67</v>
      </c>
    </row>
    <row r="289" spans="1:35" x14ac:dyDescent="0.35">
      <c r="A289" s="73" t="str">
        <f t="shared" si="92"/>
        <v/>
      </c>
      <c r="B289" s="74" t="str">
        <f t="shared" si="99"/>
        <v/>
      </c>
      <c r="C289" s="70" t="str">
        <f t="shared" si="93"/>
        <v/>
      </c>
      <c r="D289" s="75" t="str">
        <f t="shared" si="86"/>
        <v/>
      </c>
      <c r="E289" s="75" t="str">
        <f t="shared" si="87"/>
        <v/>
      </c>
      <c r="F289" s="75" t="str">
        <f t="shared" si="94"/>
        <v/>
      </c>
      <c r="G289" s="70" t="str">
        <f t="shared" si="88"/>
        <v/>
      </c>
      <c r="N289" s="148" t="str">
        <f t="shared" si="95"/>
        <v/>
      </c>
      <c r="O289" s="124" t="str">
        <f t="shared" si="100"/>
        <v/>
      </c>
      <c r="P289" s="129" t="str">
        <f t="shared" si="96"/>
        <v/>
      </c>
      <c r="Q289" s="149" t="str">
        <f t="shared" si="89"/>
        <v/>
      </c>
      <c r="R289" s="149" t="str">
        <f t="shared" si="90"/>
        <v/>
      </c>
      <c r="S289" s="149" t="str">
        <f t="shared" si="97"/>
        <v/>
      </c>
      <c r="T289" s="129" t="str">
        <f t="shared" si="91"/>
        <v/>
      </c>
      <c r="AC289" s="148" t="s">
        <v>67</v>
      </c>
      <c r="AD289" s="124" t="s">
        <v>67</v>
      </c>
      <c r="AE289" s="129" t="str">
        <f t="shared" si="98"/>
        <v/>
      </c>
      <c r="AF289" s="149" t="s">
        <v>67</v>
      </c>
      <c r="AG289" s="149" t="s">
        <v>67</v>
      </c>
      <c r="AH289" s="149" t="s">
        <v>67</v>
      </c>
      <c r="AI289" s="129" t="s">
        <v>67</v>
      </c>
    </row>
    <row r="290" spans="1:35" x14ac:dyDescent="0.35">
      <c r="A290" s="73" t="str">
        <f t="shared" si="92"/>
        <v/>
      </c>
      <c r="B290" s="74" t="str">
        <f t="shared" si="99"/>
        <v/>
      </c>
      <c r="C290" s="70" t="str">
        <f t="shared" si="93"/>
        <v/>
      </c>
      <c r="D290" s="75" t="str">
        <f t="shared" si="86"/>
        <v/>
      </c>
      <c r="E290" s="75" t="str">
        <f t="shared" si="87"/>
        <v/>
      </c>
      <c r="F290" s="75" t="str">
        <f t="shared" si="94"/>
        <v/>
      </c>
      <c r="G290" s="70" t="str">
        <f t="shared" si="88"/>
        <v/>
      </c>
      <c r="N290" s="148" t="str">
        <f t="shared" si="95"/>
        <v/>
      </c>
      <c r="O290" s="124" t="str">
        <f t="shared" si="100"/>
        <v/>
      </c>
      <c r="P290" s="129" t="str">
        <f t="shared" si="96"/>
        <v/>
      </c>
      <c r="Q290" s="149" t="str">
        <f t="shared" si="89"/>
        <v/>
      </c>
      <c r="R290" s="149" t="str">
        <f t="shared" si="90"/>
        <v/>
      </c>
      <c r="S290" s="149" t="str">
        <f t="shared" si="97"/>
        <v/>
      </c>
      <c r="T290" s="129" t="str">
        <f t="shared" si="91"/>
        <v/>
      </c>
      <c r="AC290" s="148" t="s">
        <v>67</v>
      </c>
      <c r="AD290" s="124" t="s">
        <v>67</v>
      </c>
      <c r="AE290" s="129" t="str">
        <f t="shared" si="98"/>
        <v/>
      </c>
      <c r="AF290" s="149" t="s">
        <v>67</v>
      </c>
      <c r="AG290" s="149" t="s">
        <v>67</v>
      </c>
      <c r="AH290" s="149" t="s">
        <v>67</v>
      </c>
      <c r="AI290" s="129" t="s">
        <v>67</v>
      </c>
    </row>
    <row r="291" spans="1:35" x14ac:dyDescent="0.35">
      <c r="A291" s="73" t="str">
        <f t="shared" si="92"/>
        <v/>
      </c>
      <c r="B291" s="74" t="str">
        <f t="shared" si="99"/>
        <v/>
      </c>
      <c r="C291" s="70" t="str">
        <f t="shared" si="93"/>
        <v/>
      </c>
      <c r="D291" s="75" t="str">
        <f t="shared" si="86"/>
        <v/>
      </c>
      <c r="E291" s="75" t="str">
        <f t="shared" si="87"/>
        <v/>
      </c>
      <c r="F291" s="75" t="str">
        <f t="shared" si="94"/>
        <v/>
      </c>
      <c r="G291" s="70" t="str">
        <f t="shared" si="88"/>
        <v/>
      </c>
      <c r="N291" s="148" t="str">
        <f t="shared" si="95"/>
        <v/>
      </c>
      <c r="O291" s="124" t="str">
        <f t="shared" si="100"/>
        <v/>
      </c>
      <c r="P291" s="129" t="str">
        <f t="shared" si="96"/>
        <v/>
      </c>
      <c r="Q291" s="149" t="str">
        <f t="shared" si="89"/>
        <v/>
      </c>
      <c r="R291" s="149" t="str">
        <f t="shared" si="90"/>
        <v/>
      </c>
      <c r="S291" s="149" t="str">
        <f t="shared" si="97"/>
        <v/>
      </c>
      <c r="T291" s="129" t="str">
        <f t="shared" si="91"/>
        <v/>
      </c>
      <c r="AC291" s="148" t="s">
        <v>67</v>
      </c>
      <c r="AD291" s="124" t="s">
        <v>67</v>
      </c>
      <c r="AE291" s="129" t="str">
        <f t="shared" si="98"/>
        <v/>
      </c>
      <c r="AF291" s="149" t="s">
        <v>67</v>
      </c>
      <c r="AG291" s="149" t="s">
        <v>67</v>
      </c>
      <c r="AH291" s="149" t="s">
        <v>67</v>
      </c>
      <c r="AI291" s="129" t="s">
        <v>67</v>
      </c>
    </row>
    <row r="292" spans="1:35" x14ac:dyDescent="0.35">
      <c r="A292" s="73" t="str">
        <f t="shared" si="92"/>
        <v/>
      </c>
      <c r="B292" s="74" t="str">
        <f t="shared" si="99"/>
        <v/>
      </c>
      <c r="C292" s="70" t="str">
        <f t="shared" si="93"/>
        <v/>
      </c>
      <c r="D292" s="75" t="str">
        <f t="shared" si="86"/>
        <v/>
      </c>
      <c r="E292" s="75" t="str">
        <f t="shared" si="87"/>
        <v/>
      </c>
      <c r="F292" s="75" t="str">
        <f t="shared" si="94"/>
        <v/>
      </c>
      <c r="G292" s="70" t="str">
        <f t="shared" si="88"/>
        <v/>
      </c>
      <c r="N292" s="148" t="str">
        <f t="shared" si="95"/>
        <v/>
      </c>
      <c r="O292" s="124" t="str">
        <f t="shared" si="100"/>
        <v/>
      </c>
      <c r="P292" s="129" t="str">
        <f t="shared" si="96"/>
        <v/>
      </c>
      <c r="Q292" s="149" t="str">
        <f t="shared" si="89"/>
        <v/>
      </c>
      <c r="R292" s="149" t="str">
        <f t="shared" si="90"/>
        <v/>
      </c>
      <c r="S292" s="149" t="str">
        <f t="shared" si="97"/>
        <v/>
      </c>
      <c r="T292" s="129" t="str">
        <f t="shared" si="91"/>
        <v/>
      </c>
      <c r="AC292" s="148" t="s">
        <v>67</v>
      </c>
      <c r="AD292" s="124" t="s">
        <v>67</v>
      </c>
      <c r="AE292" s="129" t="str">
        <f t="shared" si="98"/>
        <v/>
      </c>
      <c r="AF292" s="149" t="s">
        <v>67</v>
      </c>
      <c r="AG292" s="149" t="s">
        <v>67</v>
      </c>
      <c r="AH292" s="149" t="s">
        <v>67</v>
      </c>
      <c r="AI292" s="129" t="s">
        <v>67</v>
      </c>
    </row>
    <row r="293" spans="1:35" x14ac:dyDescent="0.35">
      <c r="A293" s="73" t="str">
        <f t="shared" si="92"/>
        <v/>
      </c>
      <c r="B293" s="74" t="str">
        <f t="shared" si="99"/>
        <v/>
      </c>
      <c r="C293" s="70" t="str">
        <f t="shared" si="93"/>
        <v/>
      </c>
      <c r="D293" s="75" t="str">
        <f t="shared" si="86"/>
        <v/>
      </c>
      <c r="E293" s="75" t="str">
        <f t="shared" si="87"/>
        <v/>
      </c>
      <c r="F293" s="75" t="str">
        <f t="shared" si="94"/>
        <v/>
      </c>
      <c r="G293" s="70" t="str">
        <f t="shared" si="88"/>
        <v/>
      </c>
      <c r="N293" s="148" t="str">
        <f t="shared" si="95"/>
        <v/>
      </c>
      <c r="O293" s="124" t="str">
        <f t="shared" si="100"/>
        <v/>
      </c>
      <c r="P293" s="129" t="str">
        <f t="shared" si="96"/>
        <v/>
      </c>
      <c r="Q293" s="149" t="str">
        <f t="shared" si="89"/>
        <v/>
      </c>
      <c r="R293" s="149" t="str">
        <f t="shared" si="90"/>
        <v/>
      </c>
      <c r="S293" s="149" t="str">
        <f t="shared" si="97"/>
        <v/>
      </c>
      <c r="T293" s="129" t="str">
        <f t="shared" si="91"/>
        <v/>
      </c>
      <c r="AC293" s="148" t="s">
        <v>67</v>
      </c>
      <c r="AD293" s="124" t="s">
        <v>67</v>
      </c>
      <c r="AE293" s="129" t="str">
        <f t="shared" si="98"/>
        <v/>
      </c>
      <c r="AF293" s="149" t="s">
        <v>67</v>
      </c>
      <c r="AG293" s="149" t="s">
        <v>67</v>
      </c>
      <c r="AH293" s="149" t="s">
        <v>67</v>
      </c>
      <c r="AI293" s="129" t="s">
        <v>67</v>
      </c>
    </row>
    <row r="294" spans="1:35" x14ac:dyDescent="0.35">
      <c r="A294" s="73" t="str">
        <f t="shared" si="92"/>
        <v/>
      </c>
      <c r="B294" s="74" t="str">
        <f t="shared" si="99"/>
        <v/>
      </c>
      <c r="C294" s="70" t="str">
        <f t="shared" si="93"/>
        <v/>
      </c>
      <c r="D294" s="75" t="str">
        <f t="shared" si="86"/>
        <v/>
      </c>
      <c r="E294" s="75" t="str">
        <f t="shared" si="87"/>
        <v/>
      </c>
      <c r="F294" s="75" t="str">
        <f t="shared" si="94"/>
        <v/>
      </c>
      <c r="G294" s="70" t="str">
        <f t="shared" si="88"/>
        <v/>
      </c>
      <c r="N294" s="148" t="str">
        <f t="shared" si="95"/>
        <v/>
      </c>
      <c r="O294" s="124" t="str">
        <f t="shared" si="100"/>
        <v/>
      </c>
      <c r="P294" s="129" t="str">
        <f t="shared" si="96"/>
        <v/>
      </c>
      <c r="Q294" s="149" t="str">
        <f t="shared" si="89"/>
        <v/>
      </c>
      <c r="R294" s="149" t="str">
        <f t="shared" si="90"/>
        <v/>
      </c>
      <c r="S294" s="149" t="str">
        <f t="shared" si="97"/>
        <v/>
      </c>
      <c r="T294" s="129" t="str">
        <f t="shared" si="91"/>
        <v/>
      </c>
      <c r="AC294" s="148" t="s">
        <v>67</v>
      </c>
      <c r="AD294" s="124" t="s">
        <v>67</v>
      </c>
      <c r="AE294" s="129" t="str">
        <f t="shared" si="98"/>
        <v/>
      </c>
      <c r="AF294" s="149" t="s">
        <v>67</v>
      </c>
      <c r="AG294" s="149" t="s">
        <v>67</v>
      </c>
      <c r="AH294" s="149" t="s">
        <v>67</v>
      </c>
      <c r="AI294" s="129" t="s">
        <v>67</v>
      </c>
    </row>
    <row r="295" spans="1:35" x14ac:dyDescent="0.35">
      <c r="A295" s="73" t="str">
        <f t="shared" si="92"/>
        <v/>
      </c>
      <c r="B295" s="74" t="str">
        <f t="shared" si="99"/>
        <v/>
      </c>
      <c r="C295" s="70" t="str">
        <f t="shared" si="93"/>
        <v/>
      </c>
      <c r="D295" s="75" t="str">
        <f t="shared" si="86"/>
        <v/>
      </c>
      <c r="E295" s="75" t="str">
        <f t="shared" si="87"/>
        <v/>
      </c>
      <c r="F295" s="75" t="str">
        <f t="shared" si="94"/>
        <v/>
      </c>
      <c r="G295" s="70" t="str">
        <f t="shared" si="88"/>
        <v/>
      </c>
      <c r="N295" s="148" t="str">
        <f t="shared" si="95"/>
        <v/>
      </c>
      <c r="O295" s="124" t="str">
        <f t="shared" si="100"/>
        <v/>
      </c>
      <c r="P295" s="129" t="str">
        <f t="shared" si="96"/>
        <v/>
      </c>
      <c r="Q295" s="149" t="str">
        <f t="shared" si="89"/>
        <v/>
      </c>
      <c r="R295" s="149" t="str">
        <f t="shared" si="90"/>
        <v/>
      </c>
      <c r="S295" s="149" t="str">
        <f t="shared" si="97"/>
        <v/>
      </c>
      <c r="T295" s="129" t="str">
        <f t="shared" si="91"/>
        <v/>
      </c>
      <c r="AC295" s="148" t="s">
        <v>67</v>
      </c>
      <c r="AD295" s="124" t="s">
        <v>67</v>
      </c>
      <c r="AE295" s="129" t="str">
        <f t="shared" si="98"/>
        <v/>
      </c>
      <c r="AF295" s="149" t="s">
        <v>67</v>
      </c>
      <c r="AG295" s="149" t="s">
        <v>67</v>
      </c>
      <c r="AH295" s="149" t="s">
        <v>67</v>
      </c>
      <c r="AI295" s="129" t="s">
        <v>67</v>
      </c>
    </row>
    <row r="296" spans="1:35" x14ac:dyDescent="0.35">
      <c r="A296" s="73" t="str">
        <f t="shared" si="92"/>
        <v/>
      </c>
      <c r="B296" s="74" t="str">
        <f t="shared" si="99"/>
        <v/>
      </c>
      <c r="C296" s="70" t="str">
        <f t="shared" si="93"/>
        <v/>
      </c>
      <c r="D296" s="75" t="str">
        <f t="shared" si="86"/>
        <v/>
      </c>
      <c r="E296" s="75" t="str">
        <f t="shared" si="87"/>
        <v/>
      </c>
      <c r="F296" s="75" t="str">
        <f t="shared" si="94"/>
        <v/>
      </c>
      <c r="G296" s="70" t="str">
        <f t="shared" si="88"/>
        <v/>
      </c>
      <c r="N296" s="148" t="str">
        <f t="shared" si="95"/>
        <v/>
      </c>
      <c r="O296" s="124" t="str">
        <f t="shared" si="100"/>
        <v/>
      </c>
      <c r="P296" s="129" t="str">
        <f t="shared" si="96"/>
        <v/>
      </c>
      <c r="Q296" s="149" t="str">
        <f t="shared" si="89"/>
        <v/>
      </c>
      <c r="R296" s="149" t="str">
        <f t="shared" si="90"/>
        <v/>
      </c>
      <c r="S296" s="149" t="str">
        <f t="shared" si="97"/>
        <v/>
      </c>
      <c r="T296" s="129" t="str">
        <f t="shared" si="91"/>
        <v/>
      </c>
      <c r="AC296" s="148" t="s">
        <v>67</v>
      </c>
      <c r="AD296" s="124" t="s">
        <v>67</v>
      </c>
      <c r="AE296" s="129" t="str">
        <f t="shared" si="98"/>
        <v/>
      </c>
      <c r="AF296" s="149" t="s">
        <v>67</v>
      </c>
      <c r="AG296" s="149" t="s">
        <v>67</v>
      </c>
      <c r="AH296" s="149" t="s">
        <v>67</v>
      </c>
      <c r="AI296" s="129" t="s">
        <v>67</v>
      </c>
    </row>
    <row r="297" spans="1:35" x14ac:dyDescent="0.35">
      <c r="A297" s="73" t="str">
        <f t="shared" si="92"/>
        <v/>
      </c>
      <c r="B297" s="74" t="str">
        <f t="shared" si="99"/>
        <v/>
      </c>
      <c r="C297" s="70" t="str">
        <f t="shared" si="93"/>
        <v/>
      </c>
      <c r="D297" s="75" t="str">
        <f t="shared" si="86"/>
        <v/>
      </c>
      <c r="E297" s="75" t="str">
        <f t="shared" si="87"/>
        <v/>
      </c>
      <c r="F297" s="75" t="str">
        <f t="shared" si="94"/>
        <v/>
      </c>
      <c r="G297" s="70" t="str">
        <f t="shared" si="88"/>
        <v/>
      </c>
      <c r="N297" s="148" t="str">
        <f t="shared" si="95"/>
        <v/>
      </c>
      <c r="O297" s="124" t="str">
        <f t="shared" si="100"/>
        <v/>
      </c>
      <c r="P297" s="129" t="str">
        <f t="shared" si="96"/>
        <v/>
      </c>
      <c r="Q297" s="149" t="str">
        <f t="shared" si="89"/>
        <v/>
      </c>
      <c r="R297" s="149" t="str">
        <f t="shared" si="90"/>
        <v/>
      </c>
      <c r="S297" s="149" t="str">
        <f t="shared" si="97"/>
        <v/>
      </c>
      <c r="T297" s="129" t="str">
        <f t="shared" si="91"/>
        <v/>
      </c>
      <c r="AC297" s="148" t="s">
        <v>67</v>
      </c>
      <c r="AD297" s="124" t="s">
        <v>67</v>
      </c>
      <c r="AE297" s="129" t="str">
        <f t="shared" si="98"/>
        <v/>
      </c>
      <c r="AF297" s="149" t="s">
        <v>67</v>
      </c>
      <c r="AG297" s="149" t="s">
        <v>67</v>
      </c>
      <c r="AH297" s="149" t="s">
        <v>67</v>
      </c>
      <c r="AI297" s="129" t="s">
        <v>67</v>
      </c>
    </row>
    <row r="298" spans="1:35" x14ac:dyDescent="0.35">
      <c r="A298" s="73" t="str">
        <f t="shared" si="92"/>
        <v/>
      </c>
      <c r="B298" s="74" t="str">
        <f t="shared" si="99"/>
        <v/>
      </c>
      <c r="C298" s="70" t="str">
        <f t="shared" si="93"/>
        <v/>
      </c>
      <c r="D298" s="75" t="str">
        <f t="shared" si="86"/>
        <v/>
      </c>
      <c r="E298" s="75" t="str">
        <f t="shared" si="87"/>
        <v/>
      </c>
      <c r="F298" s="75" t="str">
        <f t="shared" si="94"/>
        <v/>
      </c>
      <c r="G298" s="70" t="str">
        <f t="shared" si="88"/>
        <v/>
      </c>
      <c r="N298" s="148" t="str">
        <f t="shared" si="95"/>
        <v/>
      </c>
      <c r="O298" s="124" t="str">
        <f t="shared" si="100"/>
        <v/>
      </c>
      <c r="P298" s="129" t="str">
        <f t="shared" si="96"/>
        <v/>
      </c>
      <c r="Q298" s="149" t="str">
        <f t="shared" si="89"/>
        <v/>
      </c>
      <c r="R298" s="149" t="str">
        <f t="shared" si="90"/>
        <v/>
      </c>
      <c r="S298" s="149" t="str">
        <f t="shared" si="97"/>
        <v/>
      </c>
      <c r="T298" s="129" t="str">
        <f t="shared" si="91"/>
        <v/>
      </c>
      <c r="AC298" s="148" t="s">
        <v>67</v>
      </c>
      <c r="AD298" s="124" t="s">
        <v>67</v>
      </c>
      <c r="AE298" s="129" t="str">
        <f t="shared" si="98"/>
        <v/>
      </c>
      <c r="AF298" s="149" t="s">
        <v>67</v>
      </c>
      <c r="AG298" s="149" t="s">
        <v>67</v>
      </c>
      <c r="AH298" s="149" t="s">
        <v>67</v>
      </c>
      <c r="AI298" s="129" t="s">
        <v>67</v>
      </c>
    </row>
    <row r="299" spans="1:35" x14ac:dyDescent="0.35">
      <c r="A299" s="73" t="str">
        <f t="shared" si="92"/>
        <v/>
      </c>
      <c r="B299" s="74" t="str">
        <f t="shared" si="99"/>
        <v/>
      </c>
      <c r="C299" s="70" t="str">
        <f t="shared" si="93"/>
        <v/>
      </c>
      <c r="D299" s="75" t="str">
        <f t="shared" si="86"/>
        <v/>
      </c>
      <c r="E299" s="75" t="str">
        <f t="shared" si="87"/>
        <v/>
      </c>
      <c r="F299" s="75" t="str">
        <f t="shared" si="94"/>
        <v/>
      </c>
      <c r="G299" s="70" t="str">
        <f t="shared" si="88"/>
        <v/>
      </c>
      <c r="N299" s="148" t="str">
        <f t="shared" si="95"/>
        <v/>
      </c>
      <c r="O299" s="124" t="str">
        <f t="shared" si="100"/>
        <v/>
      </c>
      <c r="P299" s="129" t="str">
        <f t="shared" si="96"/>
        <v/>
      </c>
      <c r="Q299" s="149" t="str">
        <f t="shared" si="89"/>
        <v/>
      </c>
      <c r="R299" s="149" t="str">
        <f t="shared" si="90"/>
        <v/>
      </c>
      <c r="S299" s="149" t="str">
        <f t="shared" si="97"/>
        <v/>
      </c>
      <c r="T299" s="129" t="str">
        <f t="shared" si="91"/>
        <v/>
      </c>
      <c r="AC299" s="148" t="s">
        <v>67</v>
      </c>
      <c r="AD299" s="124" t="s">
        <v>67</v>
      </c>
      <c r="AE299" s="129" t="str">
        <f t="shared" si="98"/>
        <v/>
      </c>
      <c r="AF299" s="149" t="s">
        <v>67</v>
      </c>
      <c r="AG299" s="149" t="s">
        <v>67</v>
      </c>
      <c r="AH299" s="149" t="s">
        <v>67</v>
      </c>
      <c r="AI299" s="129" t="s">
        <v>67</v>
      </c>
    </row>
    <row r="300" spans="1:35" x14ac:dyDescent="0.35">
      <c r="A300" s="73" t="str">
        <f t="shared" si="92"/>
        <v/>
      </c>
      <c r="B300" s="74" t="str">
        <f t="shared" si="99"/>
        <v/>
      </c>
      <c r="C300" s="70" t="str">
        <f t="shared" si="93"/>
        <v/>
      </c>
      <c r="D300" s="75" t="str">
        <f t="shared" si="86"/>
        <v/>
      </c>
      <c r="E300" s="75" t="str">
        <f t="shared" si="87"/>
        <v/>
      </c>
      <c r="F300" s="75" t="str">
        <f t="shared" si="94"/>
        <v/>
      </c>
      <c r="G300" s="70" t="str">
        <f t="shared" si="88"/>
        <v/>
      </c>
      <c r="N300" s="148" t="str">
        <f t="shared" si="95"/>
        <v/>
      </c>
      <c r="O300" s="124" t="str">
        <f t="shared" si="100"/>
        <v/>
      </c>
      <c r="P300" s="129" t="str">
        <f t="shared" si="96"/>
        <v/>
      </c>
      <c r="Q300" s="149" t="str">
        <f t="shared" si="89"/>
        <v/>
      </c>
      <c r="R300" s="149" t="str">
        <f t="shared" si="90"/>
        <v/>
      </c>
      <c r="S300" s="149" t="str">
        <f t="shared" si="97"/>
        <v/>
      </c>
      <c r="T300" s="129" t="str">
        <f t="shared" si="91"/>
        <v/>
      </c>
      <c r="AC300" s="148" t="s">
        <v>67</v>
      </c>
      <c r="AD300" s="124" t="s">
        <v>67</v>
      </c>
      <c r="AE300" s="129" t="str">
        <f t="shared" si="98"/>
        <v/>
      </c>
      <c r="AF300" s="149" t="s">
        <v>67</v>
      </c>
      <c r="AG300" s="149" t="s">
        <v>67</v>
      </c>
      <c r="AH300" s="149" t="s">
        <v>67</v>
      </c>
      <c r="AI300" s="129" t="s">
        <v>67</v>
      </c>
    </row>
    <row r="301" spans="1:35" x14ac:dyDescent="0.35">
      <c r="A301" s="73" t="str">
        <f t="shared" si="92"/>
        <v/>
      </c>
      <c r="B301" s="74" t="str">
        <f t="shared" si="99"/>
        <v/>
      </c>
      <c r="C301" s="70" t="str">
        <f t="shared" si="93"/>
        <v/>
      </c>
      <c r="D301" s="75" t="str">
        <f t="shared" si="86"/>
        <v/>
      </c>
      <c r="E301" s="75" t="str">
        <f t="shared" si="87"/>
        <v/>
      </c>
      <c r="F301" s="75" t="str">
        <f t="shared" si="94"/>
        <v/>
      </c>
      <c r="G301" s="70" t="str">
        <f t="shared" si="88"/>
        <v/>
      </c>
      <c r="N301" s="148" t="str">
        <f t="shared" si="95"/>
        <v/>
      </c>
      <c r="O301" s="124" t="str">
        <f t="shared" si="100"/>
        <v/>
      </c>
      <c r="P301" s="129" t="str">
        <f t="shared" si="96"/>
        <v/>
      </c>
      <c r="Q301" s="149" t="str">
        <f t="shared" si="89"/>
        <v/>
      </c>
      <c r="R301" s="149" t="str">
        <f t="shared" si="90"/>
        <v/>
      </c>
      <c r="S301" s="149" t="str">
        <f t="shared" si="97"/>
        <v/>
      </c>
      <c r="T301" s="129" t="str">
        <f t="shared" si="91"/>
        <v/>
      </c>
      <c r="AC301" s="148" t="s">
        <v>67</v>
      </c>
      <c r="AD301" s="124" t="s">
        <v>67</v>
      </c>
      <c r="AE301" s="129" t="str">
        <f t="shared" si="98"/>
        <v/>
      </c>
      <c r="AF301" s="149" t="s">
        <v>67</v>
      </c>
      <c r="AG301" s="149" t="s">
        <v>67</v>
      </c>
      <c r="AH301" s="149" t="s">
        <v>67</v>
      </c>
      <c r="AI301" s="129" t="s">
        <v>67</v>
      </c>
    </row>
    <row r="302" spans="1:35" x14ac:dyDescent="0.35">
      <c r="A302" s="73" t="str">
        <f t="shared" si="92"/>
        <v/>
      </c>
      <c r="B302" s="74" t="str">
        <f t="shared" si="99"/>
        <v/>
      </c>
      <c r="C302" s="70" t="str">
        <f t="shared" si="93"/>
        <v/>
      </c>
      <c r="D302" s="75" t="str">
        <f t="shared" si="86"/>
        <v/>
      </c>
      <c r="E302" s="75" t="str">
        <f t="shared" si="87"/>
        <v/>
      </c>
      <c r="F302" s="75" t="str">
        <f t="shared" si="94"/>
        <v/>
      </c>
      <c r="G302" s="70" t="str">
        <f t="shared" si="88"/>
        <v/>
      </c>
      <c r="N302" s="148" t="str">
        <f t="shared" si="95"/>
        <v/>
      </c>
      <c r="O302" s="124" t="str">
        <f t="shared" si="100"/>
        <v/>
      </c>
      <c r="P302" s="129" t="str">
        <f t="shared" si="96"/>
        <v/>
      </c>
      <c r="Q302" s="149" t="str">
        <f t="shared" si="89"/>
        <v/>
      </c>
      <c r="R302" s="149" t="str">
        <f t="shared" si="90"/>
        <v/>
      </c>
      <c r="S302" s="149" t="str">
        <f t="shared" si="97"/>
        <v/>
      </c>
      <c r="T302" s="129" t="str">
        <f t="shared" si="91"/>
        <v/>
      </c>
      <c r="AC302" s="148" t="s">
        <v>67</v>
      </c>
      <c r="AD302" s="124" t="s">
        <v>67</v>
      </c>
      <c r="AE302" s="129" t="str">
        <f t="shared" si="98"/>
        <v/>
      </c>
      <c r="AF302" s="149" t="s">
        <v>67</v>
      </c>
      <c r="AG302" s="149" t="s">
        <v>67</v>
      </c>
      <c r="AH302" s="149" t="s">
        <v>67</v>
      </c>
      <c r="AI302" s="129" t="s">
        <v>67</v>
      </c>
    </row>
    <row r="303" spans="1:35" x14ac:dyDescent="0.35">
      <c r="A303" s="73" t="str">
        <f t="shared" si="92"/>
        <v/>
      </c>
      <c r="B303" s="74" t="str">
        <f t="shared" si="99"/>
        <v/>
      </c>
      <c r="C303" s="70" t="str">
        <f t="shared" si="93"/>
        <v/>
      </c>
      <c r="D303" s="75" t="str">
        <f t="shared" si="86"/>
        <v/>
      </c>
      <c r="E303" s="75" t="str">
        <f t="shared" si="87"/>
        <v/>
      </c>
      <c r="F303" s="75" t="str">
        <f t="shared" si="94"/>
        <v/>
      </c>
      <c r="G303" s="70" t="str">
        <f t="shared" si="88"/>
        <v/>
      </c>
      <c r="N303" s="148" t="str">
        <f t="shared" si="95"/>
        <v/>
      </c>
      <c r="O303" s="124" t="str">
        <f t="shared" si="100"/>
        <v/>
      </c>
      <c r="P303" s="129" t="str">
        <f t="shared" si="96"/>
        <v/>
      </c>
      <c r="Q303" s="149" t="str">
        <f t="shared" si="89"/>
        <v/>
      </c>
      <c r="R303" s="149" t="str">
        <f t="shared" si="90"/>
        <v/>
      </c>
      <c r="S303" s="149" t="str">
        <f t="shared" si="97"/>
        <v/>
      </c>
      <c r="T303" s="129" t="str">
        <f t="shared" si="91"/>
        <v/>
      </c>
      <c r="AC303" s="148" t="s">
        <v>67</v>
      </c>
      <c r="AD303" s="124" t="s">
        <v>67</v>
      </c>
      <c r="AE303" s="129" t="str">
        <f t="shared" si="98"/>
        <v/>
      </c>
      <c r="AF303" s="149" t="s">
        <v>67</v>
      </c>
      <c r="AG303" s="149" t="s">
        <v>67</v>
      </c>
      <c r="AH303" s="149" t="s">
        <v>67</v>
      </c>
      <c r="AI303" s="129" t="s">
        <v>67</v>
      </c>
    </row>
    <row r="304" spans="1:35" x14ac:dyDescent="0.35">
      <c r="A304" s="73" t="str">
        <f t="shared" si="92"/>
        <v/>
      </c>
      <c r="B304" s="74" t="str">
        <f t="shared" si="99"/>
        <v/>
      </c>
      <c r="C304" s="70" t="str">
        <f t="shared" si="93"/>
        <v/>
      </c>
      <c r="D304" s="75" t="str">
        <f t="shared" si="86"/>
        <v/>
      </c>
      <c r="E304" s="75" t="str">
        <f t="shared" si="87"/>
        <v/>
      </c>
      <c r="F304" s="75" t="str">
        <f t="shared" si="94"/>
        <v/>
      </c>
      <c r="G304" s="70" t="str">
        <f t="shared" si="88"/>
        <v/>
      </c>
      <c r="N304" s="148" t="str">
        <f t="shared" si="95"/>
        <v/>
      </c>
      <c r="O304" s="124" t="str">
        <f t="shared" si="100"/>
        <v/>
      </c>
      <c r="P304" s="129" t="str">
        <f t="shared" si="96"/>
        <v/>
      </c>
      <c r="Q304" s="149" t="str">
        <f t="shared" si="89"/>
        <v/>
      </c>
      <c r="R304" s="149" t="str">
        <f t="shared" si="90"/>
        <v/>
      </c>
      <c r="S304" s="149" t="str">
        <f t="shared" si="97"/>
        <v/>
      </c>
      <c r="T304" s="129" t="str">
        <f t="shared" si="91"/>
        <v/>
      </c>
      <c r="AC304" s="148" t="s">
        <v>67</v>
      </c>
      <c r="AD304" s="124" t="s">
        <v>67</v>
      </c>
      <c r="AE304" s="129" t="str">
        <f t="shared" si="98"/>
        <v/>
      </c>
      <c r="AF304" s="149" t="s">
        <v>67</v>
      </c>
      <c r="AG304" s="149" t="s">
        <v>67</v>
      </c>
      <c r="AH304" s="149" t="s">
        <v>67</v>
      </c>
      <c r="AI304" s="129" t="s">
        <v>67</v>
      </c>
    </row>
    <row r="305" spans="1:35" x14ac:dyDescent="0.35">
      <c r="A305" s="73" t="str">
        <f t="shared" si="92"/>
        <v/>
      </c>
      <c r="B305" s="74" t="str">
        <f t="shared" si="99"/>
        <v/>
      </c>
      <c r="C305" s="70" t="str">
        <f t="shared" si="93"/>
        <v/>
      </c>
      <c r="D305" s="75" t="str">
        <f t="shared" si="86"/>
        <v/>
      </c>
      <c r="E305" s="75" t="str">
        <f t="shared" si="87"/>
        <v/>
      </c>
      <c r="F305" s="75" t="str">
        <f t="shared" si="94"/>
        <v/>
      </c>
      <c r="G305" s="70" t="str">
        <f t="shared" si="88"/>
        <v/>
      </c>
      <c r="N305" s="148" t="str">
        <f t="shared" si="95"/>
        <v/>
      </c>
      <c r="O305" s="124" t="str">
        <f t="shared" si="100"/>
        <v/>
      </c>
      <c r="P305" s="129" t="str">
        <f t="shared" si="96"/>
        <v/>
      </c>
      <c r="Q305" s="149" t="str">
        <f t="shared" si="89"/>
        <v/>
      </c>
      <c r="R305" s="149" t="str">
        <f t="shared" si="90"/>
        <v/>
      </c>
      <c r="S305" s="149" t="str">
        <f t="shared" si="97"/>
        <v/>
      </c>
      <c r="T305" s="129" t="str">
        <f t="shared" si="91"/>
        <v/>
      </c>
      <c r="AC305" s="148" t="s">
        <v>67</v>
      </c>
      <c r="AD305" s="124" t="s">
        <v>67</v>
      </c>
      <c r="AE305" s="129" t="str">
        <f t="shared" si="98"/>
        <v/>
      </c>
      <c r="AF305" s="149" t="s">
        <v>67</v>
      </c>
      <c r="AG305" s="149" t="s">
        <v>67</v>
      </c>
      <c r="AH305" s="149" t="s">
        <v>67</v>
      </c>
      <c r="AI305" s="129" t="s">
        <v>67</v>
      </c>
    </row>
    <row r="306" spans="1:35" x14ac:dyDescent="0.35">
      <c r="A306" s="73" t="str">
        <f t="shared" si="92"/>
        <v/>
      </c>
      <c r="B306" s="74" t="str">
        <f t="shared" si="99"/>
        <v/>
      </c>
      <c r="C306" s="70" t="str">
        <f t="shared" si="93"/>
        <v/>
      </c>
      <c r="D306" s="75" t="str">
        <f t="shared" si="86"/>
        <v/>
      </c>
      <c r="E306" s="75" t="str">
        <f t="shared" si="87"/>
        <v/>
      </c>
      <c r="F306" s="75" t="str">
        <f t="shared" si="94"/>
        <v/>
      </c>
      <c r="G306" s="70" t="str">
        <f t="shared" si="88"/>
        <v/>
      </c>
      <c r="N306" s="148" t="str">
        <f t="shared" si="95"/>
        <v/>
      </c>
      <c r="O306" s="124" t="str">
        <f t="shared" si="100"/>
        <v/>
      </c>
      <c r="P306" s="129" t="str">
        <f t="shared" si="96"/>
        <v/>
      </c>
      <c r="Q306" s="149" t="str">
        <f t="shared" si="89"/>
        <v/>
      </c>
      <c r="R306" s="149" t="str">
        <f t="shared" si="90"/>
        <v/>
      </c>
      <c r="S306" s="149" t="str">
        <f t="shared" si="97"/>
        <v/>
      </c>
      <c r="T306" s="129" t="str">
        <f t="shared" si="91"/>
        <v/>
      </c>
      <c r="AC306" s="148" t="s">
        <v>67</v>
      </c>
      <c r="AD306" s="124" t="s">
        <v>67</v>
      </c>
      <c r="AE306" s="129" t="str">
        <f t="shared" si="98"/>
        <v/>
      </c>
      <c r="AF306" s="149" t="s">
        <v>67</v>
      </c>
      <c r="AG306" s="149" t="s">
        <v>67</v>
      </c>
      <c r="AH306" s="149" t="s">
        <v>67</v>
      </c>
      <c r="AI306" s="129" t="s">
        <v>67</v>
      </c>
    </row>
    <row r="307" spans="1:35" x14ac:dyDescent="0.35">
      <c r="A307" s="73" t="str">
        <f t="shared" si="92"/>
        <v/>
      </c>
      <c r="B307" s="74" t="str">
        <f t="shared" si="99"/>
        <v/>
      </c>
      <c r="C307" s="70" t="str">
        <f t="shared" si="93"/>
        <v/>
      </c>
      <c r="D307" s="75" t="str">
        <f t="shared" si="86"/>
        <v/>
      </c>
      <c r="E307" s="75" t="str">
        <f t="shared" si="87"/>
        <v/>
      </c>
      <c r="F307" s="75" t="str">
        <f t="shared" si="94"/>
        <v/>
      </c>
      <c r="G307" s="70" t="str">
        <f t="shared" si="88"/>
        <v/>
      </c>
      <c r="N307" s="148" t="str">
        <f t="shared" si="95"/>
        <v/>
      </c>
      <c r="O307" s="124" t="str">
        <f t="shared" si="100"/>
        <v/>
      </c>
      <c r="P307" s="129" t="str">
        <f t="shared" si="96"/>
        <v/>
      </c>
      <c r="Q307" s="149" t="str">
        <f t="shared" si="89"/>
        <v/>
      </c>
      <c r="R307" s="149" t="str">
        <f t="shared" si="90"/>
        <v/>
      </c>
      <c r="S307" s="149" t="str">
        <f t="shared" si="97"/>
        <v/>
      </c>
      <c r="T307" s="129" t="str">
        <f t="shared" si="91"/>
        <v/>
      </c>
      <c r="AC307" s="148" t="s">
        <v>67</v>
      </c>
      <c r="AD307" s="124" t="s">
        <v>67</v>
      </c>
      <c r="AE307" s="129" t="str">
        <f t="shared" si="98"/>
        <v/>
      </c>
      <c r="AF307" s="149" t="s">
        <v>67</v>
      </c>
      <c r="AG307" s="149" t="s">
        <v>67</v>
      </c>
      <c r="AH307" s="149" t="s">
        <v>67</v>
      </c>
      <c r="AI307" s="129" t="s">
        <v>67</v>
      </c>
    </row>
    <row r="308" spans="1:35" x14ac:dyDescent="0.35">
      <c r="A308" s="73" t="str">
        <f t="shared" si="92"/>
        <v/>
      </c>
      <c r="B308" s="74" t="str">
        <f t="shared" si="99"/>
        <v/>
      </c>
      <c r="C308" s="70" t="str">
        <f t="shared" si="93"/>
        <v/>
      </c>
      <c r="D308" s="75" t="str">
        <f t="shared" si="86"/>
        <v/>
      </c>
      <c r="E308" s="75" t="str">
        <f t="shared" si="87"/>
        <v/>
      </c>
      <c r="F308" s="75" t="str">
        <f t="shared" si="94"/>
        <v/>
      </c>
      <c r="G308" s="70" t="str">
        <f t="shared" si="88"/>
        <v/>
      </c>
      <c r="N308" s="148" t="str">
        <f t="shared" si="95"/>
        <v/>
      </c>
      <c r="O308" s="124" t="str">
        <f t="shared" si="100"/>
        <v/>
      </c>
      <c r="P308" s="129" t="str">
        <f t="shared" si="96"/>
        <v/>
      </c>
      <c r="Q308" s="149" t="str">
        <f t="shared" si="89"/>
        <v/>
      </c>
      <c r="R308" s="149" t="str">
        <f t="shared" si="90"/>
        <v/>
      </c>
      <c r="S308" s="149" t="str">
        <f t="shared" si="97"/>
        <v/>
      </c>
      <c r="T308" s="129" t="str">
        <f t="shared" si="91"/>
        <v/>
      </c>
      <c r="AC308" s="148" t="s">
        <v>67</v>
      </c>
      <c r="AD308" s="124" t="s">
        <v>67</v>
      </c>
      <c r="AE308" s="129" t="str">
        <f t="shared" si="98"/>
        <v/>
      </c>
      <c r="AF308" s="149" t="s">
        <v>67</v>
      </c>
      <c r="AG308" s="149" t="s">
        <v>67</v>
      </c>
      <c r="AH308" s="149" t="s">
        <v>67</v>
      </c>
      <c r="AI308" s="129" t="s">
        <v>67</v>
      </c>
    </row>
    <row r="309" spans="1:35" x14ac:dyDescent="0.35">
      <c r="A309" s="73" t="str">
        <f t="shared" si="92"/>
        <v/>
      </c>
      <c r="B309" s="74" t="str">
        <f t="shared" si="99"/>
        <v/>
      </c>
      <c r="C309" s="70" t="str">
        <f t="shared" si="93"/>
        <v/>
      </c>
      <c r="D309" s="75" t="str">
        <f t="shared" si="86"/>
        <v/>
      </c>
      <c r="E309" s="75" t="str">
        <f t="shared" si="87"/>
        <v/>
      </c>
      <c r="F309" s="75" t="str">
        <f t="shared" si="94"/>
        <v/>
      </c>
      <c r="G309" s="70" t="str">
        <f t="shared" si="88"/>
        <v/>
      </c>
      <c r="N309" s="148" t="str">
        <f t="shared" si="95"/>
        <v/>
      </c>
      <c r="O309" s="124" t="str">
        <f t="shared" si="100"/>
        <v/>
      </c>
      <c r="P309" s="129" t="str">
        <f t="shared" si="96"/>
        <v/>
      </c>
      <c r="Q309" s="149" t="str">
        <f t="shared" si="89"/>
        <v/>
      </c>
      <c r="R309" s="149" t="str">
        <f t="shared" si="90"/>
        <v/>
      </c>
      <c r="S309" s="149" t="str">
        <f t="shared" si="97"/>
        <v/>
      </c>
      <c r="T309" s="129" t="str">
        <f t="shared" si="91"/>
        <v/>
      </c>
      <c r="AC309" s="148" t="s">
        <v>67</v>
      </c>
      <c r="AD309" s="124" t="s">
        <v>67</v>
      </c>
      <c r="AE309" s="129" t="str">
        <f t="shared" si="98"/>
        <v/>
      </c>
      <c r="AF309" s="149" t="s">
        <v>67</v>
      </c>
      <c r="AG309" s="149" t="s">
        <v>67</v>
      </c>
      <c r="AH309" s="149" t="s">
        <v>67</v>
      </c>
      <c r="AI309" s="129" t="s">
        <v>67</v>
      </c>
    </row>
    <row r="310" spans="1:35" x14ac:dyDescent="0.35">
      <c r="A310" s="73" t="str">
        <f t="shared" si="92"/>
        <v/>
      </c>
      <c r="B310" s="74" t="str">
        <f t="shared" si="99"/>
        <v/>
      </c>
      <c r="C310" s="70" t="str">
        <f t="shared" si="93"/>
        <v/>
      </c>
      <c r="D310" s="75" t="str">
        <f t="shared" si="86"/>
        <v/>
      </c>
      <c r="E310" s="75" t="str">
        <f t="shared" si="87"/>
        <v/>
      </c>
      <c r="F310" s="75" t="str">
        <f t="shared" si="94"/>
        <v/>
      </c>
      <c r="G310" s="70" t="str">
        <f t="shared" si="88"/>
        <v/>
      </c>
      <c r="N310" s="148" t="str">
        <f t="shared" si="95"/>
        <v/>
      </c>
      <c r="O310" s="124" t="str">
        <f t="shared" si="100"/>
        <v/>
      </c>
      <c r="P310" s="129" t="str">
        <f t="shared" si="96"/>
        <v/>
      </c>
      <c r="Q310" s="149" t="str">
        <f t="shared" si="89"/>
        <v/>
      </c>
      <c r="R310" s="149" t="str">
        <f t="shared" si="90"/>
        <v/>
      </c>
      <c r="S310" s="149" t="str">
        <f t="shared" si="97"/>
        <v/>
      </c>
      <c r="T310" s="129" t="str">
        <f t="shared" si="91"/>
        <v/>
      </c>
      <c r="AC310" s="148" t="s">
        <v>67</v>
      </c>
      <c r="AD310" s="124" t="s">
        <v>67</v>
      </c>
      <c r="AE310" s="129" t="str">
        <f t="shared" si="98"/>
        <v/>
      </c>
      <c r="AF310" s="149" t="s">
        <v>67</v>
      </c>
      <c r="AG310" s="149" t="s">
        <v>67</v>
      </c>
      <c r="AH310" s="149" t="s">
        <v>67</v>
      </c>
      <c r="AI310" s="129" t="s">
        <v>67</v>
      </c>
    </row>
    <row r="311" spans="1:35" x14ac:dyDescent="0.35">
      <c r="A311" s="73" t="str">
        <f t="shared" si="92"/>
        <v/>
      </c>
      <c r="B311" s="74" t="str">
        <f t="shared" si="99"/>
        <v/>
      </c>
      <c r="C311" s="70" t="str">
        <f t="shared" si="93"/>
        <v/>
      </c>
      <c r="D311" s="75" t="str">
        <f t="shared" si="86"/>
        <v/>
      </c>
      <c r="E311" s="75" t="str">
        <f t="shared" si="87"/>
        <v/>
      </c>
      <c r="F311" s="75" t="str">
        <f t="shared" si="94"/>
        <v/>
      </c>
      <c r="G311" s="70" t="str">
        <f t="shared" si="88"/>
        <v/>
      </c>
      <c r="N311" s="148" t="str">
        <f t="shared" si="95"/>
        <v/>
      </c>
      <c r="O311" s="124" t="str">
        <f t="shared" si="100"/>
        <v/>
      </c>
      <c r="P311" s="129" t="str">
        <f t="shared" si="96"/>
        <v/>
      </c>
      <c r="Q311" s="149" t="str">
        <f t="shared" si="89"/>
        <v/>
      </c>
      <c r="R311" s="149" t="str">
        <f t="shared" si="90"/>
        <v/>
      </c>
      <c r="S311" s="149" t="str">
        <f t="shared" si="97"/>
        <v/>
      </c>
      <c r="T311" s="129" t="str">
        <f t="shared" si="91"/>
        <v/>
      </c>
      <c r="AC311" s="148" t="s">
        <v>67</v>
      </c>
      <c r="AD311" s="124" t="s">
        <v>67</v>
      </c>
      <c r="AE311" s="129" t="str">
        <f t="shared" si="98"/>
        <v/>
      </c>
      <c r="AF311" s="149" t="s">
        <v>67</v>
      </c>
      <c r="AG311" s="149" t="s">
        <v>67</v>
      </c>
      <c r="AH311" s="149" t="s">
        <v>67</v>
      </c>
      <c r="AI311" s="129" t="s">
        <v>67</v>
      </c>
    </row>
    <row r="312" spans="1:35" x14ac:dyDescent="0.35">
      <c r="A312" s="73" t="str">
        <f t="shared" si="92"/>
        <v/>
      </c>
      <c r="B312" s="74" t="str">
        <f t="shared" si="99"/>
        <v/>
      </c>
      <c r="C312" s="70" t="str">
        <f t="shared" si="93"/>
        <v/>
      </c>
      <c r="D312" s="75" t="str">
        <f t="shared" si="86"/>
        <v/>
      </c>
      <c r="E312" s="75" t="str">
        <f t="shared" si="87"/>
        <v/>
      </c>
      <c r="F312" s="75" t="str">
        <f t="shared" si="94"/>
        <v/>
      </c>
      <c r="G312" s="70" t="str">
        <f t="shared" si="88"/>
        <v/>
      </c>
      <c r="N312" s="148" t="str">
        <f t="shared" si="95"/>
        <v/>
      </c>
      <c r="O312" s="124" t="str">
        <f t="shared" si="100"/>
        <v/>
      </c>
      <c r="P312" s="129" t="str">
        <f t="shared" si="96"/>
        <v/>
      </c>
      <c r="Q312" s="149" t="str">
        <f t="shared" si="89"/>
        <v/>
      </c>
      <c r="R312" s="149" t="str">
        <f t="shared" si="90"/>
        <v/>
      </c>
      <c r="S312" s="149" t="str">
        <f t="shared" si="97"/>
        <v/>
      </c>
      <c r="T312" s="129" t="str">
        <f t="shared" si="91"/>
        <v/>
      </c>
      <c r="AC312" s="148" t="s">
        <v>67</v>
      </c>
      <c r="AD312" s="124" t="s">
        <v>67</v>
      </c>
      <c r="AE312" s="129" t="str">
        <f t="shared" si="98"/>
        <v/>
      </c>
      <c r="AF312" s="149" t="s">
        <v>67</v>
      </c>
      <c r="AG312" s="149" t="s">
        <v>67</v>
      </c>
      <c r="AH312" s="149" t="s">
        <v>67</v>
      </c>
      <c r="AI312" s="129" t="s">
        <v>67</v>
      </c>
    </row>
    <row r="313" spans="1:35" x14ac:dyDescent="0.35">
      <c r="A313" s="73" t="str">
        <f t="shared" si="92"/>
        <v/>
      </c>
      <c r="B313" s="74" t="str">
        <f t="shared" si="99"/>
        <v/>
      </c>
      <c r="C313" s="70" t="str">
        <f t="shared" si="93"/>
        <v/>
      </c>
      <c r="D313" s="75" t="str">
        <f t="shared" si="86"/>
        <v/>
      </c>
      <c r="E313" s="75" t="str">
        <f t="shared" si="87"/>
        <v/>
      </c>
      <c r="F313" s="75" t="str">
        <f t="shared" si="94"/>
        <v/>
      </c>
      <c r="G313" s="70" t="str">
        <f t="shared" si="88"/>
        <v/>
      </c>
      <c r="N313" s="148" t="str">
        <f t="shared" si="95"/>
        <v/>
      </c>
      <c r="O313" s="124" t="str">
        <f t="shared" si="100"/>
        <v/>
      </c>
      <c r="P313" s="129" t="str">
        <f t="shared" si="96"/>
        <v/>
      </c>
      <c r="Q313" s="149" t="str">
        <f t="shared" si="89"/>
        <v/>
      </c>
      <c r="R313" s="149" t="str">
        <f t="shared" si="90"/>
        <v/>
      </c>
      <c r="S313" s="149" t="str">
        <f t="shared" si="97"/>
        <v/>
      </c>
      <c r="T313" s="129" t="str">
        <f t="shared" si="91"/>
        <v/>
      </c>
      <c r="AC313" s="148" t="s">
        <v>67</v>
      </c>
      <c r="AD313" s="124" t="s">
        <v>67</v>
      </c>
      <c r="AE313" s="129" t="str">
        <f t="shared" si="98"/>
        <v/>
      </c>
      <c r="AF313" s="149" t="s">
        <v>67</v>
      </c>
      <c r="AG313" s="149" t="s">
        <v>67</v>
      </c>
      <c r="AH313" s="149" t="s">
        <v>67</v>
      </c>
      <c r="AI313" s="129" t="s">
        <v>67</v>
      </c>
    </row>
    <row r="314" spans="1:35" x14ac:dyDescent="0.35">
      <c r="A314" s="73" t="str">
        <f t="shared" si="92"/>
        <v/>
      </c>
      <c r="B314" s="74" t="str">
        <f t="shared" si="99"/>
        <v/>
      </c>
      <c r="C314" s="70" t="str">
        <f t="shared" si="93"/>
        <v/>
      </c>
      <c r="D314" s="75" t="str">
        <f t="shared" si="86"/>
        <v/>
      </c>
      <c r="E314" s="75" t="str">
        <f t="shared" si="87"/>
        <v/>
      </c>
      <c r="F314" s="75" t="str">
        <f t="shared" si="94"/>
        <v/>
      </c>
      <c r="G314" s="70" t="str">
        <f t="shared" si="88"/>
        <v/>
      </c>
      <c r="N314" s="148" t="str">
        <f t="shared" si="95"/>
        <v/>
      </c>
      <c r="O314" s="124" t="str">
        <f t="shared" si="100"/>
        <v/>
      </c>
      <c r="P314" s="129" t="str">
        <f t="shared" si="96"/>
        <v/>
      </c>
      <c r="Q314" s="149" t="str">
        <f t="shared" si="89"/>
        <v/>
      </c>
      <c r="R314" s="149" t="str">
        <f t="shared" si="90"/>
        <v/>
      </c>
      <c r="S314" s="149" t="str">
        <f t="shared" si="97"/>
        <v/>
      </c>
      <c r="T314" s="129" t="str">
        <f t="shared" si="91"/>
        <v/>
      </c>
      <c r="AC314" s="148" t="s">
        <v>67</v>
      </c>
      <c r="AD314" s="124" t="s">
        <v>67</v>
      </c>
      <c r="AE314" s="129" t="str">
        <f t="shared" si="98"/>
        <v/>
      </c>
      <c r="AF314" s="149" t="s">
        <v>67</v>
      </c>
      <c r="AG314" s="149" t="s">
        <v>67</v>
      </c>
      <c r="AH314" s="149" t="s">
        <v>67</v>
      </c>
      <c r="AI314" s="129" t="s">
        <v>67</v>
      </c>
    </row>
    <row r="315" spans="1:35" x14ac:dyDescent="0.35">
      <c r="A315" s="73" t="str">
        <f t="shared" si="92"/>
        <v/>
      </c>
      <c r="B315" s="74" t="str">
        <f t="shared" si="99"/>
        <v/>
      </c>
      <c r="C315" s="70" t="str">
        <f t="shared" si="93"/>
        <v/>
      </c>
      <c r="D315" s="75" t="str">
        <f t="shared" si="86"/>
        <v/>
      </c>
      <c r="E315" s="75" t="str">
        <f t="shared" si="87"/>
        <v/>
      </c>
      <c r="F315" s="75" t="str">
        <f t="shared" si="94"/>
        <v/>
      </c>
      <c r="G315" s="70" t="str">
        <f t="shared" si="88"/>
        <v/>
      </c>
      <c r="N315" s="148" t="str">
        <f t="shared" si="95"/>
        <v/>
      </c>
      <c r="O315" s="124" t="str">
        <f t="shared" si="100"/>
        <v/>
      </c>
      <c r="P315" s="129" t="str">
        <f t="shared" si="96"/>
        <v/>
      </c>
      <c r="Q315" s="149" t="str">
        <f t="shared" si="89"/>
        <v/>
      </c>
      <c r="R315" s="149" t="str">
        <f t="shared" si="90"/>
        <v/>
      </c>
      <c r="S315" s="149" t="str">
        <f t="shared" si="97"/>
        <v/>
      </c>
      <c r="T315" s="129" t="str">
        <f t="shared" si="91"/>
        <v/>
      </c>
      <c r="AC315" s="148" t="s">
        <v>67</v>
      </c>
      <c r="AD315" s="124" t="s">
        <v>67</v>
      </c>
      <c r="AE315" s="129" t="str">
        <f t="shared" si="98"/>
        <v/>
      </c>
      <c r="AF315" s="149" t="s">
        <v>67</v>
      </c>
      <c r="AG315" s="149" t="s">
        <v>67</v>
      </c>
      <c r="AH315" s="149" t="s">
        <v>67</v>
      </c>
      <c r="AI315" s="129" t="s">
        <v>67</v>
      </c>
    </row>
    <row r="316" spans="1:35" x14ac:dyDescent="0.35">
      <c r="A316" s="73" t="str">
        <f t="shared" si="92"/>
        <v/>
      </c>
      <c r="B316" s="74" t="str">
        <f t="shared" si="99"/>
        <v/>
      </c>
      <c r="C316" s="70" t="str">
        <f t="shared" si="93"/>
        <v/>
      </c>
      <c r="D316" s="75" t="str">
        <f t="shared" si="86"/>
        <v/>
      </c>
      <c r="E316" s="75" t="str">
        <f t="shared" si="87"/>
        <v/>
      </c>
      <c r="F316" s="75" t="str">
        <f t="shared" si="94"/>
        <v/>
      </c>
      <c r="G316" s="70" t="str">
        <f t="shared" si="88"/>
        <v/>
      </c>
      <c r="N316" s="148" t="str">
        <f t="shared" si="95"/>
        <v/>
      </c>
      <c r="O316" s="124" t="str">
        <f t="shared" si="100"/>
        <v/>
      </c>
      <c r="P316" s="129" t="str">
        <f t="shared" si="96"/>
        <v/>
      </c>
      <c r="Q316" s="149" t="str">
        <f t="shared" si="89"/>
        <v/>
      </c>
      <c r="R316" s="149" t="str">
        <f t="shared" si="90"/>
        <v/>
      </c>
      <c r="S316" s="149" t="str">
        <f t="shared" si="97"/>
        <v/>
      </c>
      <c r="T316" s="129" t="str">
        <f t="shared" si="91"/>
        <v/>
      </c>
      <c r="AC316" s="148" t="s">
        <v>67</v>
      </c>
      <c r="AD316" s="124" t="s">
        <v>67</v>
      </c>
      <c r="AE316" s="129" t="str">
        <f t="shared" si="98"/>
        <v/>
      </c>
      <c r="AF316" s="149" t="s">
        <v>67</v>
      </c>
      <c r="AG316" s="149" t="s">
        <v>67</v>
      </c>
      <c r="AH316" s="149" t="s">
        <v>67</v>
      </c>
      <c r="AI316" s="129" t="s">
        <v>67</v>
      </c>
    </row>
    <row r="317" spans="1:35" x14ac:dyDescent="0.35">
      <c r="A317" s="73" t="str">
        <f t="shared" si="92"/>
        <v/>
      </c>
      <c r="B317" s="74" t="str">
        <f t="shared" si="99"/>
        <v/>
      </c>
      <c r="C317" s="70" t="str">
        <f t="shared" si="93"/>
        <v/>
      </c>
      <c r="D317" s="75" t="str">
        <f t="shared" si="86"/>
        <v/>
      </c>
      <c r="E317" s="75" t="str">
        <f t="shared" si="87"/>
        <v/>
      </c>
      <c r="F317" s="75" t="str">
        <f t="shared" si="94"/>
        <v/>
      </c>
      <c r="G317" s="70" t="str">
        <f t="shared" si="88"/>
        <v/>
      </c>
      <c r="N317" s="148" t="str">
        <f t="shared" si="95"/>
        <v/>
      </c>
      <c r="O317" s="124" t="str">
        <f t="shared" si="100"/>
        <v/>
      </c>
      <c r="P317" s="129" t="str">
        <f t="shared" si="96"/>
        <v/>
      </c>
      <c r="Q317" s="149" t="str">
        <f t="shared" si="89"/>
        <v/>
      </c>
      <c r="R317" s="149" t="str">
        <f t="shared" si="90"/>
        <v/>
      </c>
      <c r="S317" s="149" t="str">
        <f t="shared" si="97"/>
        <v/>
      </c>
      <c r="T317" s="129" t="str">
        <f t="shared" si="91"/>
        <v/>
      </c>
      <c r="AC317" s="148" t="s">
        <v>67</v>
      </c>
      <c r="AD317" s="124" t="s">
        <v>67</v>
      </c>
      <c r="AE317" s="129" t="str">
        <f t="shared" si="98"/>
        <v/>
      </c>
      <c r="AF317" s="149" t="s">
        <v>67</v>
      </c>
      <c r="AG317" s="149" t="s">
        <v>67</v>
      </c>
      <c r="AH317" s="149" t="s">
        <v>67</v>
      </c>
      <c r="AI317" s="129" t="s">
        <v>67</v>
      </c>
    </row>
    <row r="318" spans="1:35" x14ac:dyDescent="0.35">
      <c r="A318" s="73" t="str">
        <f t="shared" si="92"/>
        <v/>
      </c>
      <c r="B318" s="74" t="str">
        <f t="shared" si="99"/>
        <v/>
      </c>
      <c r="C318" s="70" t="str">
        <f t="shared" si="93"/>
        <v/>
      </c>
      <c r="D318" s="75" t="str">
        <f t="shared" ref="D318:D381" si="101">IF(B318="","",IPMT($R$10/12,B318,$R$7,-$R$8,$R$9,0))</f>
        <v/>
      </c>
      <c r="E318" s="75" t="str">
        <f t="shared" ref="E318:E381" si="102">IF(B318="","",PPMT($R$10/12,B318,$R$7,-$R$8,$R$9,0))</f>
        <v/>
      </c>
      <c r="F318" s="75" t="str">
        <f t="shared" si="94"/>
        <v/>
      </c>
      <c r="G318" s="70" t="str">
        <f t="shared" si="88"/>
        <v/>
      </c>
      <c r="N318" s="148" t="str">
        <f t="shared" si="95"/>
        <v/>
      </c>
      <c r="O318" s="124" t="str">
        <f t="shared" si="100"/>
        <v/>
      </c>
      <c r="P318" s="129" t="str">
        <f t="shared" si="96"/>
        <v/>
      </c>
      <c r="Q318" s="149" t="str">
        <f t="shared" si="89"/>
        <v/>
      </c>
      <c r="R318" s="149" t="str">
        <f t="shared" si="90"/>
        <v/>
      </c>
      <c r="S318" s="149" t="str">
        <f t="shared" si="97"/>
        <v/>
      </c>
      <c r="T318" s="129" t="str">
        <f t="shared" si="91"/>
        <v/>
      </c>
      <c r="AC318" s="148" t="s">
        <v>67</v>
      </c>
      <c r="AD318" s="124" t="s">
        <v>67</v>
      </c>
      <c r="AE318" s="129" t="str">
        <f t="shared" si="98"/>
        <v/>
      </c>
      <c r="AF318" s="149" t="s">
        <v>67</v>
      </c>
      <c r="AG318" s="149" t="s">
        <v>67</v>
      </c>
      <c r="AH318" s="149" t="s">
        <v>67</v>
      </c>
      <c r="AI318" s="129" t="s">
        <v>67</v>
      </c>
    </row>
    <row r="319" spans="1:35" x14ac:dyDescent="0.35">
      <c r="A319" s="73" t="str">
        <f t="shared" si="92"/>
        <v/>
      </c>
      <c r="B319" s="74" t="str">
        <f t="shared" si="99"/>
        <v/>
      </c>
      <c r="C319" s="70" t="str">
        <f t="shared" si="93"/>
        <v/>
      </c>
      <c r="D319" s="75" t="str">
        <f t="shared" si="101"/>
        <v/>
      </c>
      <c r="E319" s="75" t="str">
        <f t="shared" si="102"/>
        <v/>
      </c>
      <c r="F319" s="75" t="str">
        <f t="shared" si="94"/>
        <v/>
      </c>
      <c r="G319" s="70" t="str">
        <f t="shared" si="88"/>
        <v/>
      </c>
      <c r="N319" s="148" t="str">
        <f t="shared" si="95"/>
        <v/>
      </c>
      <c r="O319" s="124" t="str">
        <f t="shared" si="100"/>
        <v/>
      </c>
      <c r="P319" s="129" t="str">
        <f t="shared" si="96"/>
        <v/>
      </c>
      <c r="Q319" s="149" t="str">
        <f t="shared" si="89"/>
        <v/>
      </c>
      <c r="R319" s="149" t="str">
        <f t="shared" si="90"/>
        <v/>
      </c>
      <c r="S319" s="149" t="str">
        <f t="shared" si="97"/>
        <v/>
      </c>
      <c r="T319" s="129" t="str">
        <f t="shared" si="91"/>
        <v/>
      </c>
      <c r="AC319" s="148" t="s">
        <v>67</v>
      </c>
      <c r="AD319" s="124" t="s">
        <v>67</v>
      </c>
      <c r="AE319" s="129" t="str">
        <f t="shared" si="98"/>
        <v/>
      </c>
      <c r="AF319" s="149" t="s">
        <v>67</v>
      </c>
      <c r="AG319" s="149" t="s">
        <v>67</v>
      </c>
      <c r="AH319" s="149" t="s">
        <v>67</v>
      </c>
      <c r="AI319" s="129" t="s">
        <v>67</v>
      </c>
    </row>
    <row r="320" spans="1:35" x14ac:dyDescent="0.35">
      <c r="A320" s="73" t="str">
        <f t="shared" si="92"/>
        <v/>
      </c>
      <c r="B320" s="74" t="str">
        <f t="shared" si="99"/>
        <v/>
      </c>
      <c r="C320" s="70" t="str">
        <f t="shared" si="93"/>
        <v/>
      </c>
      <c r="D320" s="75" t="str">
        <f t="shared" si="101"/>
        <v/>
      </c>
      <c r="E320" s="75" t="str">
        <f t="shared" si="102"/>
        <v/>
      </c>
      <c r="F320" s="75" t="str">
        <f t="shared" si="94"/>
        <v/>
      </c>
      <c r="G320" s="70" t="str">
        <f t="shared" si="88"/>
        <v/>
      </c>
      <c r="N320" s="148" t="str">
        <f t="shared" si="95"/>
        <v/>
      </c>
      <c r="O320" s="124" t="str">
        <f t="shared" si="100"/>
        <v/>
      </c>
      <c r="P320" s="129" t="str">
        <f t="shared" si="96"/>
        <v/>
      </c>
      <c r="Q320" s="149" t="str">
        <f t="shared" si="89"/>
        <v/>
      </c>
      <c r="R320" s="149" t="str">
        <f t="shared" si="90"/>
        <v/>
      </c>
      <c r="S320" s="149" t="str">
        <f t="shared" si="97"/>
        <v/>
      </c>
      <c r="T320" s="129" t="str">
        <f t="shared" si="91"/>
        <v/>
      </c>
      <c r="AC320" s="148" t="s">
        <v>67</v>
      </c>
      <c r="AD320" s="124" t="s">
        <v>67</v>
      </c>
      <c r="AE320" s="129" t="str">
        <f t="shared" si="98"/>
        <v/>
      </c>
      <c r="AF320" s="149" t="s">
        <v>67</v>
      </c>
      <c r="AG320" s="149" t="s">
        <v>67</v>
      </c>
      <c r="AH320" s="149" t="s">
        <v>67</v>
      </c>
      <c r="AI320" s="129" t="s">
        <v>67</v>
      </c>
    </row>
    <row r="321" spans="1:35" x14ac:dyDescent="0.35">
      <c r="A321" s="73" t="str">
        <f t="shared" si="92"/>
        <v/>
      </c>
      <c r="B321" s="74" t="str">
        <f t="shared" si="99"/>
        <v/>
      </c>
      <c r="C321" s="70" t="str">
        <f t="shared" si="93"/>
        <v/>
      </c>
      <c r="D321" s="75" t="str">
        <f t="shared" si="101"/>
        <v/>
      </c>
      <c r="E321" s="75" t="str">
        <f t="shared" si="102"/>
        <v/>
      </c>
      <c r="F321" s="75" t="str">
        <f t="shared" si="94"/>
        <v/>
      </c>
      <c r="G321" s="70" t="str">
        <f t="shared" si="88"/>
        <v/>
      </c>
      <c r="N321" s="148" t="str">
        <f t="shared" si="95"/>
        <v/>
      </c>
      <c r="O321" s="124" t="str">
        <f t="shared" si="100"/>
        <v/>
      </c>
      <c r="P321" s="129" t="str">
        <f t="shared" si="96"/>
        <v/>
      </c>
      <c r="Q321" s="149" t="str">
        <f t="shared" si="89"/>
        <v/>
      </c>
      <c r="R321" s="149" t="str">
        <f t="shared" si="90"/>
        <v/>
      </c>
      <c r="S321" s="149" t="str">
        <f t="shared" si="97"/>
        <v/>
      </c>
      <c r="T321" s="129" t="str">
        <f t="shared" si="91"/>
        <v/>
      </c>
      <c r="AC321" s="148" t="s">
        <v>67</v>
      </c>
      <c r="AD321" s="124" t="s">
        <v>67</v>
      </c>
      <c r="AE321" s="129" t="str">
        <f t="shared" si="98"/>
        <v/>
      </c>
      <c r="AF321" s="149" t="s">
        <v>67</v>
      </c>
      <c r="AG321" s="149" t="s">
        <v>67</v>
      </c>
      <c r="AH321" s="149" t="s">
        <v>67</v>
      </c>
      <c r="AI321" s="129" t="s">
        <v>67</v>
      </c>
    </row>
    <row r="322" spans="1:35" x14ac:dyDescent="0.35">
      <c r="A322" s="73" t="str">
        <f t="shared" si="92"/>
        <v/>
      </c>
      <c r="B322" s="74" t="str">
        <f t="shared" si="99"/>
        <v/>
      </c>
      <c r="C322" s="70" t="str">
        <f t="shared" si="93"/>
        <v/>
      </c>
      <c r="D322" s="75" t="str">
        <f t="shared" si="101"/>
        <v/>
      </c>
      <c r="E322" s="75" t="str">
        <f t="shared" si="102"/>
        <v/>
      </c>
      <c r="F322" s="75" t="str">
        <f t="shared" si="94"/>
        <v/>
      </c>
      <c r="G322" s="70" t="str">
        <f t="shared" si="88"/>
        <v/>
      </c>
      <c r="N322" s="148" t="str">
        <f t="shared" si="95"/>
        <v/>
      </c>
      <c r="O322" s="124" t="str">
        <f t="shared" si="100"/>
        <v/>
      </c>
      <c r="P322" s="129" t="str">
        <f t="shared" si="96"/>
        <v/>
      </c>
      <c r="Q322" s="149" t="str">
        <f t="shared" si="89"/>
        <v/>
      </c>
      <c r="R322" s="149" t="str">
        <f t="shared" si="90"/>
        <v/>
      </c>
      <c r="S322" s="149" t="str">
        <f t="shared" si="97"/>
        <v/>
      </c>
      <c r="T322" s="129" t="str">
        <f t="shared" si="91"/>
        <v/>
      </c>
      <c r="AC322" s="148" t="s">
        <v>67</v>
      </c>
      <c r="AD322" s="124" t="s">
        <v>67</v>
      </c>
      <c r="AE322" s="129" t="str">
        <f t="shared" si="98"/>
        <v/>
      </c>
      <c r="AF322" s="149" t="s">
        <v>67</v>
      </c>
      <c r="AG322" s="149" t="s">
        <v>67</v>
      </c>
      <c r="AH322" s="149" t="s">
        <v>67</v>
      </c>
      <c r="AI322" s="129" t="s">
        <v>67</v>
      </c>
    </row>
    <row r="323" spans="1:35" x14ac:dyDescent="0.35">
      <c r="A323" s="73" t="str">
        <f t="shared" si="92"/>
        <v/>
      </c>
      <c r="B323" s="74" t="str">
        <f t="shared" si="99"/>
        <v/>
      </c>
      <c r="C323" s="70" t="str">
        <f t="shared" si="93"/>
        <v/>
      </c>
      <c r="D323" s="75" t="str">
        <f t="shared" si="101"/>
        <v/>
      </c>
      <c r="E323" s="75" t="str">
        <f t="shared" si="102"/>
        <v/>
      </c>
      <c r="F323" s="75" t="str">
        <f t="shared" si="94"/>
        <v/>
      </c>
      <c r="G323" s="70" t="str">
        <f t="shared" si="88"/>
        <v/>
      </c>
      <c r="N323" s="148" t="str">
        <f t="shared" si="95"/>
        <v/>
      </c>
      <c r="O323" s="124" t="str">
        <f t="shared" si="100"/>
        <v/>
      </c>
      <c r="P323" s="129" t="str">
        <f t="shared" si="96"/>
        <v/>
      </c>
      <c r="Q323" s="149" t="str">
        <f t="shared" si="89"/>
        <v/>
      </c>
      <c r="R323" s="149" t="str">
        <f t="shared" si="90"/>
        <v/>
      </c>
      <c r="S323" s="149" t="str">
        <f t="shared" si="97"/>
        <v/>
      </c>
      <c r="T323" s="129" t="str">
        <f t="shared" si="91"/>
        <v/>
      </c>
      <c r="AC323" s="148" t="s">
        <v>67</v>
      </c>
      <c r="AD323" s="124" t="s">
        <v>67</v>
      </c>
      <c r="AE323" s="129" t="str">
        <f t="shared" si="98"/>
        <v/>
      </c>
      <c r="AF323" s="149" t="s">
        <v>67</v>
      </c>
      <c r="AG323" s="149" t="s">
        <v>67</v>
      </c>
      <c r="AH323" s="149" t="s">
        <v>67</v>
      </c>
      <c r="AI323" s="129" t="s">
        <v>67</v>
      </c>
    </row>
    <row r="324" spans="1:35" x14ac:dyDescent="0.35">
      <c r="A324" s="73" t="str">
        <f t="shared" si="92"/>
        <v/>
      </c>
      <c r="B324" s="74" t="str">
        <f t="shared" si="99"/>
        <v/>
      </c>
      <c r="C324" s="70" t="str">
        <f t="shared" si="93"/>
        <v/>
      </c>
      <c r="D324" s="75" t="str">
        <f t="shared" si="101"/>
        <v/>
      </c>
      <c r="E324" s="75" t="str">
        <f t="shared" si="102"/>
        <v/>
      </c>
      <c r="F324" s="75" t="str">
        <f t="shared" si="94"/>
        <v/>
      </c>
      <c r="G324" s="70" t="str">
        <f t="shared" si="88"/>
        <v/>
      </c>
      <c r="N324" s="148" t="str">
        <f t="shared" si="95"/>
        <v/>
      </c>
      <c r="O324" s="124" t="str">
        <f t="shared" si="100"/>
        <v/>
      </c>
      <c r="P324" s="129" t="str">
        <f t="shared" si="96"/>
        <v/>
      </c>
      <c r="Q324" s="149" t="str">
        <f t="shared" si="89"/>
        <v/>
      </c>
      <c r="R324" s="149" t="str">
        <f t="shared" si="90"/>
        <v/>
      </c>
      <c r="S324" s="149" t="str">
        <f t="shared" si="97"/>
        <v/>
      </c>
      <c r="T324" s="129" t="str">
        <f t="shared" si="91"/>
        <v/>
      </c>
      <c r="AC324" s="148" t="s">
        <v>67</v>
      </c>
      <c r="AD324" s="124" t="s">
        <v>67</v>
      </c>
      <c r="AE324" s="129" t="str">
        <f t="shared" si="98"/>
        <v/>
      </c>
      <c r="AF324" s="149" t="s">
        <v>67</v>
      </c>
      <c r="AG324" s="149" t="s">
        <v>67</v>
      </c>
      <c r="AH324" s="149" t="s">
        <v>67</v>
      </c>
      <c r="AI324" s="129" t="s">
        <v>67</v>
      </c>
    </row>
    <row r="325" spans="1:35" x14ac:dyDescent="0.35">
      <c r="A325" s="73" t="str">
        <f t="shared" si="92"/>
        <v/>
      </c>
      <c r="B325" s="74" t="str">
        <f t="shared" si="99"/>
        <v/>
      </c>
      <c r="C325" s="70" t="str">
        <f t="shared" si="93"/>
        <v/>
      </c>
      <c r="D325" s="75" t="str">
        <f t="shared" si="101"/>
        <v/>
      </c>
      <c r="E325" s="75" t="str">
        <f t="shared" si="102"/>
        <v/>
      </c>
      <c r="F325" s="75" t="str">
        <f t="shared" si="94"/>
        <v/>
      </c>
      <c r="G325" s="70" t="str">
        <f t="shared" si="88"/>
        <v/>
      </c>
      <c r="N325" s="148" t="str">
        <f t="shared" si="95"/>
        <v/>
      </c>
      <c r="O325" s="124" t="str">
        <f t="shared" si="100"/>
        <v/>
      </c>
      <c r="P325" s="129" t="str">
        <f t="shared" si="96"/>
        <v/>
      </c>
      <c r="Q325" s="149" t="str">
        <f t="shared" si="89"/>
        <v/>
      </c>
      <c r="R325" s="149" t="str">
        <f t="shared" si="90"/>
        <v/>
      </c>
      <c r="S325" s="149" t="str">
        <f t="shared" si="97"/>
        <v/>
      </c>
      <c r="T325" s="129" t="str">
        <f t="shared" si="91"/>
        <v/>
      </c>
      <c r="AC325" s="148" t="s">
        <v>67</v>
      </c>
      <c r="AD325" s="124" t="s">
        <v>67</v>
      </c>
      <c r="AE325" s="129" t="str">
        <f t="shared" si="98"/>
        <v/>
      </c>
      <c r="AF325" s="149" t="s">
        <v>67</v>
      </c>
      <c r="AG325" s="149" t="s">
        <v>67</v>
      </c>
      <c r="AH325" s="149" t="s">
        <v>67</v>
      </c>
      <c r="AI325" s="129" t="s">
        <v>67</v>
      </c>
    </row>
    <row r="326" spans="1:35" x14ac:dyDescent="0.35">
      <c r="A326" s="73" t="str">
        <f t="shared" si="92"/>
        <v/>
      </c>
      <c r="B326" s="74" t="str">
        <f t="shared" si="99"/>
        <v/>
      </c>
      <c r="C326" s="70" t="str">
        <f t="shared" si="93"/>
        <v/>
      </c>
      <c r="D326" s="75" t="str">
        <f t="shared" si="101"/>
        <v/>
      </c>
      <c r="E326" s="75" t="str">
        <f t="shared" si="102"/>
        <v/>
      </c>
      <c r="F326" s="75" t="str">
        <f t="shared" si="94"/>
        <v/>
      </c>
      <c r="G326" s="70" t="str">
        <f t="shared" si="88"/>
        <v/>
      </c>
      <c r="N326" s="148" t="str">
        <f t="shared" si="95"/>
        <v/>
      </c>
      <c r="O326" s="124" t="str">
        <f t="shared" si="100"/>
        <v/>
      </c>
      <c r="P326" s="129" t="str">
        <f t="shared" si="96"/>
        <v/>
      </c>
      <c r="Q326" s="149" t="str">
        <f t="shared" si="89"/>
        <v/>
      </c>
      <c r="R326" s="149" t="str">
        <f t="shared" si="90"/>
        <v/>
      </c>
      <c r="S326" s="149" t="str">
        <f t="shared" si="97"/>
        <v/>
      </c>
      <c r="T326" s="129" t="str">
        <f t="shared" si="91"/>
        <v/>
      </c>
      <c r="AC326" s="148" t="s">
        <v>67</v>
      </c>
      <c r="AD326" s="124" t="s">
        <v>67</v>
      </c>
      <c r="AE326" s="129" t="str">
        <f t="shared" si="98"/>
        <v/>
      </c>
      <c r="AF326" s="149" t="s">
        <v>67</v>
      </c>
      <c r="AG326" s="149" t="s">
        <v>67</v>
      </c>
      <c r="AH326" s="149" t="s">
        <v>67</v>
      </c>
      <c r="AI326" s="129" t="s">
        <v>67</v>
      </c>
    </row>
    <row r="327" spans="1:35" x14ac:dyDescent="0.35">
      <c r="A327" s="73" t="str">
        <f t="shared" si="92"/>
        <v/>
      </c>
      <c r="B327" s="74" t="str">
        <f t="shared" si="99"/>
        <v/>
      </c>
      <c r="C327" s="70" t="str">
        <f t="shared" si="93"/>
        <v/>
      </c>
      <c r="D327" s="75" t="str">
        <f t="shared" si="101"/>
        <v/>
      </c>
      <c r="E327" s="75" t="str">
        <f t="shared" si="102"/>
        <v/>
      </c>
      <c r="F327" s="75" t="str">
        <f t="shared" si="94"/>
        <v/>
      </c>
      <c r="G327" s="70" t="str">
        <f t="shared" si="88"/>
        <v/>
      </c>
      <c r="N327" s="148" t="str">
        <f t="shared" si="95"/>
        <v/>
      </c>
      <c r="O327" s="124" t="str">
        <f t="shared" si="100"/>
        <v/>
      </c>
      <c r="P327" s="129" t="str">
        <f t="shared" si="96"/>
        <v/>
      </c>
      <c r="Q327" s="149" t="str">
        <f t="shared" si="89"/>
        <v/>
      </c>
      <c r="R327" s="149" t="str">
        <f t="shared" si="90"/>
        <v/>
      </c>
      <c r="S327" s="149" t="str">
        <f t="shared" si="97"/>
        <v/>
      </c>
      <c r="T327" s="129" t="str">
        <f t="shared" si="91"/>
        <v/>
      </c>
      <c r="AC327" s="148" t="s">
        <v>67</v>
      </c>
      <c r="AD327" s="124" t="s">
        <v>67</v>
      </c>
      <c r="AE327" s="129" t="str">
        <f t="shared" si="98"/>
        <v/>
      </c>
      <c r="AF327" s="149" t="s">
        <v>67</v>
      </c>
      <c r="AG327" s="149" t="s">
        <v>67</v>
      </c>
      <c r="AH327" s="149" t="s">
        <v>67</v>
      </c>
      <c r="AI327" s="129" t="s">
        <v>67</v>
      </c>
    </row>
    <row r="328" spans="1:35" x14ac:dyDescent="0.35">
      <c r="A328" s="73" t="str">
        <f t="shared" si="92"/>
        <v/>
      </c>
      <c r="B328" s="74" t="str">
        <f t="shared" si="99"/>
        <v/>
      </c>
      <c r="C328" s="70" t="str">
        <f t="shared" si="93"/>
        <v/>
      </c>
      <c r="D328" s="75" t="str">
        <f t="shared" si="101"/>
        <v/>
      </c>
      <c r="E328" s="75" t="str">
        <f t="shared" si="102"/>
        <v/>
      </c>
      <c r="F328" s="75" t="str">
        <f t="shared" si="94"/>
        <v/>
      </c>
      <c r="G328" s="70" t="str">
        <f t="shared" si="88"/>
        <v/>
      </c>
      <c r="N328" s="148" t="str">
        <f t="shared" si="95"/>
        <v/>
      </c>
      <c r="O328" s="124" t="str">
        <f t="shared" si="100"/>
        <v/>
      </c>
      <c r="P328" s="129" t="str">
        <f t="shared" si="96"/>
        <v/>
      </c>
      <c r="Q328" s="149" t="str">
        <f t="shared" si="89"/>
        <v/>
      </c>
      <c r="R328" s="149" t="str">
        <f t="shared" si="90"/>
        <v/>
      </c>
      <c r="S328" s="149" t="str">
        <f t="shared" si="97"/>
        <v/>
      </c>
      <c r="T328" s="129" t="str">
        <f t="shared" si="91"/>
        <v/>
      </c>
      <c r="AC328" s="148" t="s">
        <v>67</v>
      </c>
      <c r="AD328" s="124" t="s">
        <v>67</v>
      </c>
      <c r="AE328" s="129" t="str">
        <f t="shared" si="98"/>
        <v/>
      </c>
      <c r="AF328" s="149" t="s">
        <v>67</v>
      </c>
      <c r="AG328" s="149" t="s">
        <v>67</v>
      </c>
      <c r="AH328" s="149" t="s">
        <v>67</v>
      </c>
      <c r="AI328" s="129" t="s">
        <v>67</v>
      </c>
    </row>
    <row r="329" spans="1:35" x14ac:dyDescent="0.35">
      <c r="A329" s="73" t="str">
        <f t="shared" si="92"/>
        <v/>
      </c>
      <c r="B329" s="74" t="str">
        <f t="shared" si="99"/>
        <v/>
      </c>
      <c r="C329" s="70" t="str">
        <f t="shared" si="93"/>
        <v/>
      </c>
      <c r="D329" s="75" t="str">
        <f t="shared" si="101"/>
        <v/>
      </c>
      <c r="E329" s="75" t="str">
        <f t="shared" si="102"/>
        <v/>
      </c>
      <c r="F329" s="75" t="str">
        <f t="shared" si="94"/>
        <v/>
      </c>
      <c r="G329" s="70" t="str">
        <f t="shared" si="88"/>
        <v/>
      </c>
      <c r="N329" s="148" t="str">
        <f t="shared" si="95"/>
        <v/>
      </c>
      <c r="O329" s="124" t="str">
        <f t="shared" si="100"/>
        <v/>
      </c>
      <c r="P329" s="129" t="str">
        <f t="shared" si="96"/>
        <v/>
      </c>
      <c r="Q329" s="149" t="str">
        <f t="shared" si="89"/>
        <v/>
      </c>
      <c r="R329" s="149" t="str">
        <f t="shared" si="90"/>
        <v/>
      </c>
      <c r="S329" s="149" t="str">
        <f t="shared" si="97"/>
        <v/>
      </c>
      <c r="T329" s="129" t="str">
        <f t="shared" si="91"/>
        <v/>
      </c>
      <c r="AC329" s="148" t="s">
        <v>67</v>
      </c>
      <c r="AD329" s="124" t="s">
        <v>67</v>
      </c>
      <c r="AE329" s="129" t="str">
        <f t="shared" si="98"/>
        <v/>
      </c>
      <c r="AF329" s="149" t="s">
        <v>67</v>
      </c>
      <c r="AG329" s="149" t="s">
        <v>67</v>
      </c>
      <c r="AH329" s="149" t="s">
        <v>67</v>
      </c>
      <c r="AI329" s="129" t="s">
        <v>67</v>
      </c>
    </row>
    <row r="330" spans="1:35" x14ac:dyDescent="0.35">
      <c r="A330" s="73" t="str">
        <f t="shared" si="92"/>
        <v/>
      </c>
      <c r="B330" s="74" t="str">
        <f t="shared" si="99"/>
        <v/>
      </c>
      <c r="C330" s="70" t="str">
        <f t="shared" si="93"/>
        <v/>
      </c>
      <c r="D330" s="75" t="str">
        <f t="shared" si="101"/>
        <v/>
      </c>
      <c r="E330" s="75" t="str">
        <f t="shared" si="102"/>
        <v/>
      </c>
      <c r="F330" s="75" t="str">
        <f t="shared" si="94"/>
        <v/>
      </c>
      <c r="G330" s="70" t="str">
        <f t="shared" si="88"/>
        <v/>
      </c>
      <c r="N330" s="148" t="str">
        <f t="shared" si="95"/>
        <v/>
      </c>
      <c r="O330" s="124" t="str">
        <f t="shared" si="100"/>
        <v/>
      </c>
      <c r="P330" s="129" t="str">
        <f t="shared" si="96"/>
        <v/>
      </c>
      <c r="Q330" s="149" t="str">
        <f t="shared" si="89"/>
        <v/>
      </c>
      <c r="R330" s="149" t="str">
        <f t="shared" si="90"/>
        <v/>
      </c>
      <c r="S330" s="149" t="str">
        <f t="shared" si="97"/>
        <v/>
      </c>
      <c r="T330" s="129" t="str">
        <f t="shared" si="91"/>
        <v/>
      </c>
      <c r="AC330" s="148" t="s">
        <v>67</v>
      </c>
      <c r="AD330" s="124" t="s">
        <v>67</v>
      </c>
      <c r="AE330" s="129" t="str">
        <f t="shared" si="98"/>
        <v/>
      </c>
      <c r="AF330" s="149" t="s">
        <v>67</v>
      </c>
      <c r="AG330" s="149" t="s">
        <v>67</v>
      </c>
      <c r="AH330" s="149" t="s">
        <v>67</v>
      </c>
      <c r="AI330" s="129" t="s">
        <v>67</v>
      </c>
    </row>
    <row r="331" spans="1:35" x14ac:dyDescent="0.35">
      <c r="A331" s="73" t="str">
        <f t="shared" si="92"/>
        <v/>
      </c>
      <c r="B331" s="74" t="str">
        <f t="shared" si="99"/>
        <v/>
      </c>
      <c r="C331" s="70" t="str">
        <f t="shared" si="93"/>
        <v/>
      </c>
      <c r="D331" s="75" t="str">
        <f t="shared" si="101"/>
        <v/>
      </c>
      <c r="E331" s="75" t="str">
        <f t="shared" si="102"/>
        <v/>
      </c>
      <c r="F331" s="75" t="str">
        <f t="shared" si="94"/>
        <v/>
      </c>
      <c r="G331" s="70" t="str">
        <f t="shared" si="88"/>
        <v/>
      </c>
      <c r="N331" s="148" t="str">
        <f t="shared" si="95"/>
        <v/>
      </c>
      <c r="O331" s="124" t="str">
        <f t="shared" si="100"/>
        <v/>
      </c>
      <c r="P331" s="129" t="str">
        <f t="shared" si="96"/>
        <v/>
      </c>
      <c r="Q331" s="149" t="str">
        <f t="shared" si="89"/>
        <v/>
      </c>
      <c r="R331" s="149" t="str">
        <f t="shared" si="90"/>
        <v/>
      </c>
      <c r="S331" s="149" t="str">
        <f t="shared" si="97"/>
        <v/>
      </c>
      <c r="T331" s="129" t="str">
        <f t="shared" si="91"/>
        <v/>
      </c>
      <c r="AC331" s="148" t="s">
        <v>67</v>
      </c>
      <c r="AD331" s="124" t="s">
        <v>67</v>
      </c>
      <c r="AE331" s="129" t="str">
        <f t="shared" si="98"/>
        <v/>
      </c>
      <c r="AF331" s="149" t="s">
        <v>67</v>
      </c>
      <c r="AG331" s="149" t="s">
        <v>67</v>
      </c>
      <c r="AH331" s="149" t="s">
        <v>67</v>
      </c>
      <c r="AI331" s="129" t="s">
        <v>67</v>
      </c>
    </row>
    <row r="332" spans="1:35" x14ac:dyDescent="0.35">
      <c r="A332" s="73" t="str">
        <f t="shared" si="92"/>
        <v/>
      </c>
      <c r="B332" s="74" t="str">
        <f t="shared" si="99"/>
        <v/>
      </c>
      <c r="C332" s="70" t="str">
        <f t="shared" si="93"/>
        <v/>
      </c>
      <c r="D332" s="75" t="str">
        <f t="shared" si="101"/>
        <v/>
      </c>
      <c r="E332" s="75" t="str">
        <f t="shared" si="102"/>
        <v/>
      </c>
      <c r="F332" s="75" t="str">
        <f t="shared" si="94"/>
        <v/>
      </c>
      <c r="G332" s="70" t="str">
        <f t="shared" si="88"/>
        <v/>
      </c>
      <c r="N332" s="148" t="str">
        <f t="shared" si="95"/>
        <v/>
      </c>
      <c r="O332" s="124" t="str">
        <f t="shared" si="100"/>
        <v/>
      </c>
      <c r="P332" s="129" t="str">
        <f t="shared" si="96"/>
        <v/>
      </c>
      <c r="Q332" s="149" t="str">
        <f t="shared" si="89"/>
        <v/>
      </c>
      <c r="R332" s="149" t="str">
        <f t="shared" si="90"/>
        <v/>
      </c>
      <c r="S332" s="149" t="str">
        <f t="shared" si="97"/>
        <v/>
      </c>
      <c r="T332" s="129" t="str">
        <f t="shared" si="91"/>
        <v/>
      </c>
      <c r="AC332" s="148" t="s">
        <v>67</v>
      </c>
      <c r="AD332" s="124" t="s">
        <v>67</v>
      </c>
      <c r="AE332" s="129" t="str">
        <f t="shared" si="98"/>
        <v/>
      </c>
      <c r="AF332" s="149" t="s">
        <v>67</v>
      </c>
      <c r="AG332" s="149" t="s">
        <v>67</v>
      </c>
      <c r="AH332" s="149" t="s">
        <v>67</v>
      </c>
      <c r="AI332" s="129" t="s">
        <v>67</v>
      </c>
    </row>
    <row r="333" spans="1:35" x14ac:dyDescent="0.35">
      <c r="A333" s="73" t="str">
        <f t="shared" si="92"/>
        <v/>
      </c>
      <c r="B333" s="74" t="str">
        <f t="shared" si="99"/>
        <v/>
      </c>
      <c r="C333" s="70" t="str">
        <f t="shared" si="93"/>
        <v/>
      </c>
      <c r="D333" s="75" t="str">
        <f t="shared" si="101"/>
        <v/>
      </c>
      <c r="E333" s="75" t="str">
        <f t="shared" si="102"/>
        <v/>
      </c>
      <c r="F333" s="75" t="str">
        <f t="shared" si="94"/>
        <v/>
      </c>
      <c r="G333" s="70" t="str">
        <f t="shared" si="88"/>
        <v/>
      </c>
      <c r="N333" s="148" t="str">
        <f t="shared" si="95"/>
        <v/>
      </c>
      <c r="O333" s="124" t="str">
        <f t="shared" si="100"/>
        <v/>
      </c>
      <c r="P333" s="129" t="str">
        <f t="shared" si="96"/>
        <v/>
      </c>
      <c r="Q333" s="149" t="str">
        <f t="shared" si="89"/>
        <v/>
      </c>
      <c r="R333" s="149" t="str">
        <f t="shared" si="90"/>
        <v/>
      </c>
      <c r="S333" s="149" t="str">
        <f t="shared" si="97"/>
        <v/>
      </c>
      <c r="T333" s="129" t="str">
        <f t="shared" si="91"/>
        <v/>
      </c>
      <c r="AC333" s="148" t="s">
        <v>67</v>
      </c>
      <c r="AD333" s="124" t="s">
        <v>67</v>
      </c>
      <c r="AE333" s="129" t="str">
        <f t="shared" si="98"/>
        <v/>
      </c>
      <c r="AF333" s="149" t="s">
        <v>67</v>
      </c>
      <c r="AG333" s="149" t="s">
        <v>67</v>
      </c>
      <c r="AH333" s="149" t="s">
        <v>67</v>
      </c>
      <c r="AI333" s="129" t="s">
        <v>67</v>
      </c>
    </row>
    <row r="334" spans="1:35" x14ac:dyDescent="0.35">
      <c r="A334" s="73" t="str">
        <f t="shared" si="92"/>
        <v/>
      </c>
      <c r="B334" s="74" t="str">
        <f t="shared" si="99"/>
        <v/>
      </c>
      <c r="C334" s="70" t="str">
        <f t="shared" si="93"/>
        <v/>
      </c>
      <c r="D334" s="75" t="str">
        <f t="shared" si="101"/>
        <v/>
      </c>
      <c r="E334" s="75" t="str">
        <f t="shared" si="102"/>
        <v/>
      </c>
      <c r="F334" s="75" t="str">
        <f t="shared" si="94"/>
        <v/>
      </c>
      <c r="G334" s="70" t="str">
        <f t="shared" ref="G334:G397" si="103">IF(B334="","",SUM(C334)-SUM(E334))</f>
        <v/>
      </c>
      <c r="N334" s="148" t="str">
        <f t="shared" si="95"/>
        <v/>
      </c>
      <c r="O334" s="124" t="str">
        <f t="shared" si="100"/>
        <v/>
      </c>
      <c r="P334" s="129" t="str">
        <f t="shared" si="96"/>
        <v/>
      </c>
      <c r="Q334" s="149" t="str">
        <f t="shared" ref="Q334:Q397" si="104">IF(O334="","",IPMT($R$10/12,O334,$R$7,-$R$8,$R$9,0))</f>
        <v/>
      </c>
      <c r="R334" s="149" t="str">
        <f t="shared" ref="R334:R397" si="105">IF(O334="","",PPMT($R$10/12,O334,$R$7,-$R$8,$R$9,0))</f>
        <v/>
      </c>
      <c r="S334" s="149" t="str">
        <f t="shared" si="97"/>
        <v/>
      </c>
      <c r="T334" s="129" t="str">
        <f t="shared" ref="T334:T397" si="106">IF(O334="","",SUM(P334)-SUM(R334))</f>
        <v/>
      </c>
      <c r="AC334" s="148" t="s">
        <v>67</v>
      </c>
      <c r="AD334" s="124" t="s">
        <v>67</v>
      </c>
      <c r="AE334" s="129" t="str">
        <f t="shared" si="98"/>
        <v/>
      </c>
      <c r="AF334" s="149" t="s">
        <v>67</v>
      </c>
      <c r="AG334" s="149" t="s">
        <v>67</v>
      </c>
      <c r="AH334" s="149" t="s">
        <v>67</v>
      </c>
      <c r="AI334" s="129" t="s">
        <v>67</v>
      </c>
    </row>
    <row r="335" spans="1:35" x14ac:dyDescent="0.35">
      <c r="A335" s="73" t="str">
        <f t="shared" ref="A335:A398" si="107">IF(B335="","",EDATE(A334,1))</f>
        <v/>
      </c>
      <c r="B335" s="74" t="str">
        <f t="shared" si="99"/>
        <v/>
      </c>
      <c r="C335" s="70" t="str">
        <f t="shared" ref="C335:C398" si="108">IF(B335="","",G334)</f>
        <v/>
      </c>
      <c r="D335" s="75" t="str">
        <f t="shared" si="101"/>
        <v/>
      </c>
      <c r="E335" s="75" t="str">
        <f t="shared" si="102"/>
        <v/>
      </c>
      <c r="F335" s="75" t="str">
        <f t="shared" ref="F335:F398" si="109">IF(B335="","",SUM(D335:E335))</f>
        <v/>
      </c>
      <c r="G335" s="70" t="str">
        <f t="shared" si="103"/>
        <v/>
      </c>
      <c r="N335" s="148" t="str">
        <f t="shared" ref="N335:N398" si="110">IF(O335="","",EDATE(N334,1))</f>
        <v/>
      </c>
      <c r="O335" s="124" t="str">
        <f t="shared" si="100"/>
        <v/>
      </c>
      <c r="P335" s="129" t="str">
        <f t="shared" ref="P335:P398" si="111">IF(O335="","",T334)</f>
        <v/>
      </c>
      <c r="Q335" s="149" t="str">
        <f t="shared" si="104"/>
        <v/>
      </c>
      <c r="R335" s="149" t="str">
        <f t="shared" si="105"/>
        <v/>
      </c>
      <c r="S335" s="149" t="str">
        <f t="shared" ref="S335:S398" si="112">IF(O335="","",SUM(Q335:R335))</f>
        <v/>
      </c>
      <c r="T335" s="129" t="str">
        <f t="shared" si="106"/>
        <v/>
      </c>
      <c r="AC335" s="148" t="s">
        <v>67</v>
      </c>
      <c r="AD335" s="124" t="s">
        <v>67</v>
      </c>
      <c r="AE335" s="129" t="str">
        <f t="shared" ref="AE335:AE398" si="113">IF(AD335="","",AI334)</f>
        <v/>
      </c>
      <c r="AF335" s="149" t="s">
        <v>67</v>
      </c>
      <c r="AG335" s="149" t="s">
        <v>67</v>
      </c>
      <c r="AH335" s="149" t="s">
        <v>67</v>
      </c>
      <c r="AI335" s="129" t="s">
        <v>67</v>
      </c>
    </row>
    <row r="336" spans="1:35" x14ac:dyDescent="0.35">
      <c r="A336" s="73" t="str">
        <f t="shared" si="107"/>
        <v/>
      </c>
      <c r="B336" s="74" t="str">
        <f t="shared" si="99"/>
        <v/>
      </c>
      <c r="C336" s="70" t="str">
        <f t="shared" si="108"/>
        <v/>
      </c>
      <c r="D336" s="75" t="str">
        <f t="shared" si="101"/>
        <v/>
      </c>
      <c r="E336" s="75" t="str">
        <f t="shared" si="102"/>
        <v/>
      </c>
      <c r="F336" s="75" t="str">
        <f t="shared" si="109"/>
        <v/>
      </c>
      <c r="G336" s="70" t="str">
        <f t="shared" si="103"/>
        <v/>
      </c>
      <c r="N336" s="148" t="str">
        <f t="shared" si="110"/>
        <v/>
      </c>
      <c r="O336" s="124" t="str">
        <f t="shared" si="100"/>
        <v/>
      </c>
      <c r="P336" s="129" t="str">
        <f t="shared" si="111"/>
        <v/>
      </c>
      <c r="Q336" s="149" t="str">
        <f t="shared" si="104"/>
        <v/>
      </c>
      <c r="R336" s="149" t="str">
        <f t="shared" si="105"/>
        <v/>
      </c>
      <c r="S336" s="149" t="str">
        <f t="shared" si="112"/>
        <v/>
      </c>
      <c r="T336" s="129" t="str">
        <f t="shared" si="106"/>
        <v/>
      </c>
      <c r="AC336" s="148" t="s">
        <v>67</v>
      </c>
      <c r="AD336" s="124" t="s">
        <v>67</v>
      </c>
      <c r="AE336" s="129" t="str">
        <f t="shared" si="113"/>
        <v/>
      </c>
      <c r="AF336" s="149" t="s">
        <v>67</v>
      </c>
      <c r="AG336" s="149" t="s">
        <v>67</v>
      </c>
      <c r="AH336" s="149" t="s">
        <v>67</v>
      </c>
      <c r="AI336" s="129" t="s">
        <v>67</v>
      </c>
    </row>
    <row r="337" spans="1:35" x14ac:dyDescent="0.35">
      <c r="A337" s="73" t="str">
        <f t="shared" si="107"/>
        <v/>
      </c>
      <c r="B337" s="74" t="str">
        <f t="shared" ref="B337:B400" si="114">IF(B336="","",IF(SUM(B336)+1&lt;=$R$7,SUM(B336)+1,""))</f>
        <v/>
      </c>
      <c r="C337" s="70" t="str">
        <f t="shared" si="108"/>
        <v/>
      </c>
      <c r="D337" s="75" t="str">
        <f t="shared" si="101"/>
        <v/>
      </c>
      <c r="E337" s="75" t="str">
        <f t="shared" si="102"/>
        <v/>
      </c>
      <c r="F337" s="75" t="str">
        <f t="shared" si="109"/>
        <v/>
      </c>
      <c r="G337" s="70" t="str">
        <f t="shared" si="103"/>
        <v/>
      </c>
      <c r="N337" s="148" t="str">
        <f t="shared" si="110"/>
        <v/>
      </c>
      <c r="O337" s="124" t="str">
        <f t="shared" ref="O337:O400" si="115">IF(O336="","",IF(SUM(O336)+1&lt;=$R$7,SUM(O336)+1,""))</f>
        <v/>
      </c>
      <c r="P337" s="129" t="str">
        <f t="shared" si="111"/>
        <v/>
      </c>
      <c r="Q337" s="149" t="str">
        <f t="shared" si="104"/>
        <v/>
      </c>
      <c r="R337" s="149" t="str">
        <f t="shared" si="105"/>
        <v/>
      </c>
      <c r="S337" s="149" t="str">
        <f t="shared" si="112"/>
        <v/>
      </c>
      <c r="T337" s="129" t="str">
        <f t="shared" si="106"/>
        <v/>
      </c>
      <c r="AC337" s="148" t="s">
        <v>67</v>
      </c>
      <c r="AD337" s="124" t="s">
        <v>67</v>
      </c>
      <c r="AE337" s="129" t="str">
        <f t="shared" si="113"/>
        <v/>
      </c>
      <c r="AF337" s="149" t="s">
        <v>67</v>
      </c>
      <c r="AG337" s="149" t="s">
        <v>67</v>
      </c>
      <c r="AH337" s="149" t="s">
        <v>67</v>
      </c>
      <c r="AI337" s="129" t="s">
        <v>67</v>
      </c>
    </row>
    <row r="338" spans="1:35" x14ac:dyDescent="0.35">
      <c r="A338" s="73" t="str">
        <f t="shared" si="107"/>
        <v/>
      </c>
      <c r="B338" s="74" t="str">
        <f t="shared" si="114"/>
        <v/>
      </c>
      <c r="C338" s="70" t="str">
        <f t="shared" si="108"/>
        <v/>
      </c>
      <c r="D338" s="75" t="str">
        <f t="shared" si="101"/>
        <v/>
      </c>
      <c r="E338" s="75" t="str">
        <f t="shared" si="102"/>
        <v/>
      </c>
      <c r="F338" s="75" t="str">
        <f t="shared" si="109"/>
        <v/>
      </c>
      <c r="G338" s="70" t="str">
        <f t="shared" si="103"/>
        <v/>
      </c>
      <c r="N338" s="148" t="str">
        <f t="shared" si="110"/>
        <v/>
      </c>
      <c r="O338" s="124" t="str">
        <f t="shared" si="115"/>
        <v/>
      </c>
      <c r="P338" s="129" t="str">
        <f t="shared" si="111"/>
        <v/>
      </c>
      <c r="Q338" s="149" t="str">
        <f t="shared" si="104"/>
        <v/>
      </c>
      <c r="R338" s="149" t="str">
        <f t="shared" si="105"/>
        <v/>
      </c>
      <c r="S338" s="149" t="str">
        <f t="shared" si="112"/>
        <v/>
      </c>
      <c r="T338" s="129" t="str">
        <f t="shared" si="106"/>
        <v/>
      </c>
      <c r="AC338" s="148" t="s">
        <v>67</v>
      </c>
      <c r="AD338" s="124" t="s">
        <v>67</v>
      </c>
      <c r="AE338" s="129" t="str">
        <f t="shared" si="113"/>
        <v/>
      </c>
      <c r="AF338" s="149" t="s">
        <v>67</v>
      </c>
      <c r="AG338" s="149" t="s">
        <v>67</v>
      </c>
      <c r="AH338" s="149" t="s">
        <v>67</v>
      </c>
      <c r="AI338" s="129" t="s">
        <v>67</v>
      </c>
    </row>
    <row r="339" spans="1:35" x14ac:dyDescent="0.35">
      <c r="A339" s="73" t="str">
        <f t="shared" si="107"/>
        <v/>
      </c>
      <c r="B339" s="74" t="str">
        <f t="shared" si="114"/>
        <v/>
      </c>
      <c r="C339" s="70" t="str">
        <f t="shared" si="108"/>
        <v/>
      </c>
      <c r="D339" s="75" t="str">
        <f t="shared" si="101"/>
        <v/>
      </c>
      <c r="E339" s="75" t="str">
        <f t="shared" si="102"/>
        <v/>
      </c>
      <c r="F339" s="75" t="str">
        <f t="shared" si="109"/>
        <v/>
      </c>
      <c r="G339" s="70" t="str">
        <f t="shared" si="103"/>
        <v/>
      </c>
      <c r="N339" s="148" t="str">
        <f t="shared" si="110"/>
        <v/>
      </c>
      <c r="O339" s="124" t="str">
        <f t="shared" si="115"/>
        <v/>
      </c>
      <c r="P339" s="129" t="str">
        <f t="shared" si="111"/>
        <v/>
      </c>
      <c r="Q339" s="149" t="str">
        <f t="shared" si="104"/>
        <v/>
      </c>
      <c r="R339" s="149" t="str">
        <f t="shared" si="105"/>
        <v/>
      </c>
      <c r="S339" s="149" t="str">
        <f t="shared" si="112"/>
        <v/>
      </c>
      <c r="T339" s="129" t="str">
        <f t="shared" si="106"/>
        <v/>
      </c>
      <c r="AC339" s="148" t="s">
        <v>67</v>
      </c>
      <c r="AD339" s="124" t="s">
        <v>67</v>
      </c>
      <c r="AE339" s="129" t="str">
        <f t="shared" si="113"/>
        <v/>
      </c>
      <c r="AF339" s="149" t="s">
        <v>67</v>
      </c>
      <c r="AG339" s="149" t="s">
        <v>67</v>
      </c>
      <c r="AH339" s="149" t="s">
        <v>67</v>
      </c>
      <c r="AI339" s="129" t="s">
        <v>67</v>
      </c>
    </row>
    <row r="340" spans="1:35" x14ac:dyDescent="0.35">
      <c r="A340" s="73" t="str">
        <f t="shared" si="107"/>
        <v/>
      </c>
      <c r="B340" s="74" t="str">
        <f t="shared" si="114"/>
        <v/>
      </c>
      <c r="C340" s="70" t="str">
        <f t="shared" si="108"/>
        <v/>
      </c>
      <c r="D340" s="75" t="str">
        <f t="shared" si="101"/>
        <v/>
      </c>
      <c r="E340" s="75" t="str">
        <f t="shared" si="102"/>
        <v/>
      </c>
      <c r="F340" s="75" t="str">
        <f t="shared" si="109"/>
        <v/>
      </c>
      <c r="G340" s="70" t="str">
        <f t="shared" si="103"/>
        <v/>
      </c>
      <c r="N340" s="148" t="str">
        <f t="shared" si="110"/>
        <v/>
      </c>
      <c r="O340" s="124" t="str">
        <f t="shared" si="115"/>
        <v/>
      </c>
      <c r="P340" s="129" t="str">
        <f t="shared" si="111"/>
        <v/>
      </c>
      <c r="Q340" s="149" t="str">
        <f t="shared" si="104"/>
        <v/>
      </c>
      <c r="R340" s="149" t="str">
        <f t="shared" si="105"/>
        <v/>
      </c>
      <c r="S340" s="149" t="str">
        <f t="shared" si="112"/>
        <v/>
      </c>
      <c r="T340" s="129" t="str">
        <f t="shared" si="106"/>
        <v/>
      </c>
      <c r="AC340" s="148" t="s">
        <v>67</v>
      </c>
      <c r="AD340" s="124" t="s">
        <v>67</v>
      </c>
      <c r="AE340" s="129" t="str">
        <f t="shared" si="113"/>
        <v/>
      </c>
      <c r="AF340" s="149" t="s">
        <v>67</v>
      </c>
      <c r="AG340" s="149" t="s">
        <v>67</v>
      </c>
      <c r="AH340" s="149" t="s">
        <v>67</v>
      </c>
      <c r="AI340" s="129" t="s">
        <v>67</v>
      </c>
    </row>
    <row r="341" spans="1:35" x14ac:dyDescent="0.35">
      <c r="A341" s="73" t="str">
        <f t="shared" si="107"/>
        <v/>
      </c>
      <c r="B341" s="74" t="str">
        <f t="shared" si="114"/>
        <v/>
      </c>
      <c r="C341" s="70" t="str">
        <f t="shared" si="108"/>
        <v/>
      </c>
      <c r="D341" s="75" t="str">
        <f t="shared" si="101"/>
        <v/>
      </c>
      <c r="E341" s="75" t="str">
        <f t="shared" si="102"/>
        <v/>
      </c>
      <c r="F341" s="75" t="str">
        <f t="shared" si="109"/>
        <v/>
      </c>
      <c r="G341" s="70" t="str">
        <f t="shared" si="103"/>
        <v/>
      </c>
      <c r="N341" s="148" t="str">
        <f t="shared" si="110"/>
        <v/>
      </c>
      <c r="O341" s="124" t="str">
        <f t="shared" si="115"/>
        <v/>
      </c>
      <c r="P341" s="129" t="str">
        <f t="shared" si="111"/>
        <v/>
      </c>
      <c r="Q341" s="149" t="str">
        <f t="shared" si="104"/>
        <v/>
      </c>
      <c r="R341" s="149" t="str">
        <f t="shared" si="105"/>
        <v/>
      </c>
      <c r="S341" s="149" t="str">
        <f t="shared" si="112"/>
        <v/>
      </c>
      <c r="T341" s="129" t="str">
        <f t="shared" si="106"/>
        <v/>
      </c>
      <c r="AC341" s="148" t="s">
        <v>67</v>
      </c>
      <c r="AD341" s="124" t="s">
        <v>67</v>
      </c>
      <c r="AE341" s="129" t="str">
        <f t="shared" si="113"/>
        <v/>
      </c>
      <c r="AF341" s="149" t="s">
        <v>67</v>
      </c>
      <c r="AG341" s="149" t="s">
        <v>67</v>
      </c>
      <c r="AH341" s="149" t="s">
        <v>67</v>
      </c>
      <c r="AI341" s="129" t="s">
        <v>67</v>
      </c>
    </row>
    <row r="342" spans="1:35" x14ac:dyDescent="0.35">
      <c r="A342" s="73" t="str">
        <f t="shared" si="107"/>
        <v/>
      </c>
      <c r="B342" s="74" t="str">
        <f t="shared" si="114"/>
        <v/>
      </c>
      <c r="C342" s="70" t="str">
        <f t="shared" si="108"/>
        <v/>
      </c>
      <c r="D342" s="75" t="str">
        <f t="shared" si="101"/>
        <v/>
      </c>
      <c r="E342" s="75" t="str">
        <f t="shared" si="102"/>
        <v/>
      </c>
      <c r="F342" s="75" t="str">
        <f t="shared" si="109"/>
        <v/>
      </c>
      <c r="G342" s="70" t="str">
        <f t="shared" si="103"/>
        <v/>
      </c>
      <c r="N342" s="148" t="str">
        <f t="shared" si="110"/>
        <v/>
      </c>
      <c r="O342" s="124" t="str">
        <f t="shared" si="115"/>
        <v/>
      </c>
      <c r="P342" s="129" t="str">
        <f t="shared" si="111"/>
        <v/>
      </c>
      <c r="Q342" s="149" t="str">
        <f t="shared" si="104"/>
        <v/>
      </c>
      <c r="R342" s="149" t="str">
        <f t="shared" si="105"/>
        <v/>
      </c>
      <c r="S342" s="149" t="str">
        <f t="shared" si="112"/>
        <v/>
      </c>
      <c r="T342" s="129" t="str">
        <f t="shared" si="106"/>
        <v/>
      </c>
      <c r="AC342" s="148" t="s">
        <v>67</v>
      </c>
      <c r="AD342" s="124" t="s">
        <v>67</v>
      </c>
      <c r="AE342" s="129" t="str">
        <f t="shared" si="113"/>
        <v/>
      </c>
      <c r="AF342" s="149" t="s">
        <v>67</v>
      </c>
      <c r="AG342" s="149" t="s">
        <v>67</v>
      </c>
      <c r="AH342" s="149" t="s">
        <v>67</v>
      </c>
      <c r="AI342" s="129" t="s">
        <v>67</v>
      </c>
    </row>
    <row r="343" spans="1:35" x14ac:dyDescent="0.35">
      <c r="A343" s="73" t="str">
        <f t="shared" si="107"/>
        <v/>
      </c>
      <c r="B343" s="74" t="str">
        <f t="shared" si="114"/>
        <v/>
      </c>
      <c r="C343" s="70" t="str">
        <f t="shared" si="108"/>
        <v/>
      </c>
      <c r="D343" s="75" t="str">
        <f t="shared" si="101"/>
        <v/>
      </c>
      <c r="E343" s="75" t="str">
        <f t="shared" si="102"/>
        <v/>
      </c>
      <c r="F343" s="75" t="str">
        <f t="shared" si="109"/>
        <v/>
      </c>
      <c r="G343" s="70" t="str">
        <f t="shared" si="103"/>
        <v/>
      </c>
      <c r="N343" s="148" t="str">
        <f t="shared" si="110"/>
        <v/>
      </c>
      <c r="O343" s="124" t="str">
        <f t="shared" si="115"/>
        <v/>
      </c>
      <c r="P343" s="129" t="str">
        <f t="shared" si="111"/>
        <v/>
      </c>
      <c r="Q343" s="149" t="str">
        <f t="shared" si="104"/>
        <v/>
      </c>
      <c r="R343" s="149" t="str">
        <f t="shared" si="105"/>
        <v/>
      </c>
      <c r="S343" s="149" t="str">
        <f t="shared" si="112"/>
        <v/>
      </c>
      <c r="T343" s="129" t="str">
        <f t="shared" si="106"/>
        <v/>
      </c>
      <c r="AC343" s="148" t="s">
        <v>67</v>
      </c>
      <c r="AD343" s="124" t="s">
        <v>67</v>
      </c>
      <c r="AE343" s="129" t="str">
        <f t="shared" si="113"/>
        <v/>
      </c>
      <c r="AF343" s="149" t="s">
        <v>67</v>
      </c>
      <c r="AG343" s="149" t="s">
        <v>67</v>
      </c>
      <c r="AH343" s="149" t="s">
        <v>67</v>
      </c>
      <c r="AI343" s="129" t="s">
        <v>67</v>
      </c>
    </row>
    <row r="344" spans="1:35" x14ac:dyDescent="0.35">
      <c r="A344" s="73" t="str">
        <f t="shared" si="107"/>
        <v/>
      </c>
      <c r="B344" s="74" t="str">
        <f t="shared" si="114"/>
        <v/>
      </c>
      <c r="C344" s="70" t="str">
        <f t="shared" si="108"/>
        <v/>
      </c>
      <c r="D344" s="75" t="str">
        <f t="shared" si="101"/>
        <v/>
      </c>
      <c r="E344" s="75" t="str">
        <f t="shared" si="102"/>
        <v/>
      </c>
      <c r="F344" s="75" t="str">
        <f t="shared" si="109"/>
        <v/>
      </c>
      <c r="G344" s="70" t="str">
        <f t="shared" si="103"/>
        <v/>
      </c>
      <c r="N344" s="148" t="str">
        <f t="shared" si="110"/>
        <v/>
      </c>
      <c r="O344" s="124" t="str">
        <f t="shared" si="115"/>
        <v/>
      </c>
      <c r="P344" s="129" t="str">
        <f t="shared" si="111"/>
        <v/>
      </c>
      <c r="Q344" s="149" t="str">
        <f t="shared" si="104"/>
        <v/>
      </c>
      <c r="R344" s="149" t="str">
        <f t="shared" si="105"/>
        <v/>
      </c>
      <c r="S344" s="149" t="str">
        <f t="shared" si="112"/>
        <v/>
      </c>
      <c r="T344" s="129" t="str">
        <f t="shared" si="106"/>
        <v/>
      </c>
      <c r="AC344" s="148" t="s">
        <v>67</v>
      </c>
      <c r="AD344" s="124" t="s">
        <v>67</v>
      </c>
      <c r="AE344" s="129" t="str">
        <f t="shared" si="113"/>
        <v/>
      </c>
      <c r="AF344" s="149" t="s">
        <v>67</v>
      </c>
      <c r="AG344" s="149" t="s">
        <v>67</v>
      </c>
      <c r="AH344" s="149" t="s">
        <v>67</v>
      </c>
      <c r="AI344" s="129" t="s">
        <v>67</v>
      </c>
    </row>
    <row r="345" spans="1:35" x14ac:dyDescent="0.35">
      <c r="A345" s="73" t="str">
        <f t="shared" si="107"/>
        <v/>
      </c>
      <c r="B345" s="74" t="str">
        <f t="shared" si="114"/>
        <v/>
      </c>
      <c r="C345" s="70" t="str">
        <f t="shared" si="108"/>
        <v/>
      </c>
      <c r="D345" s="75" t="str">
        <f t="shared" si="101"/>
        <v/>
      </c>
      <c r="E345" s="75" t="str">
        <f t="shared" si="102"/>
        <v/>
      </c>
      <c r="F345" s="75" t="str">
        <f t="shared" si="109"/>
        <v/>
      </c>
      <c r="G345" s="70" t="str">
        <f t="shared" si="103"/>
        <v/>
      </c>
      <c r="N345" s="148" t="str">
        <f t="shared" si="110"/>
        <v/>
      </c>
      <c r="O345" s="124" t="str">
        <f t="shared" si="115"/>
        <v/>
      </c>
      <c r="P345" s="129" t="str">
        <f t="shared" si="111"/>
        <v/>
      </c>
      <c r="Q345" s="149" t="str">
        <f t="shared" si="104"/>
        <v/>
      </c>
      <c r="R345" s="149" t="str">
        <f t="shared" si="105"/>
        <v/>
      </c>
      <c r="S345" s="149" t="str">
        <f t="shared" si="112"/>
        <v/>
      </c>
      <c r="T345" s="129" t="str">
        <f t="shared" si="106"/>
        <v/>
      </c>
      <c r="AC345" s="148" t="s">
        <v>67</v>
      </c>
      <c r="AD345" s="124" t="s">
        <v>67</v>
      </c>
      <c r="AE345" s="129" t="str">
        <f t="shared" si="113"/>
        <v/>
      </c>
      <c r="AF345" s="149" t="s">
        <v>67</v>
      </c>
      <c r="AG345" s="149" t="s">
        <v>67</v>
      </c>
      <c r="AH345" s="149" t="s">
        <v>67</v>
      </c>
      <c r="AI345" s="129" t="s">
        <v>67</v>
      </c>
    </row>
    <row r="346" spans="1:35" x14ac:dyDescent="0.35">
      <c r="A346" s="73" t="str">
        <f t="shared" si="107"/>
        <v/>
      </c>
      <c r="B346" s="74" t="str">
        <f t="shared" si="114"/>
        <v/>
      </c>
      <c r="C346" s="70" t="str">
        <f t="shared" si="108"/>
        <v/>
      </c>
      <c r="D346" s="75" t="str">
        <f t="shared" si="101"/>
        <v/>
      </c>
      <c r="E346" s="75" t="str">
        <f t="shared" si="102"/>
        <v/>
      </c>
      <c r="F346" s="75" t="str">
        <f t="shared" si="109"/>
        <v/>
      </c>
      <c r="G346" s="70" t="str">
        <f t="shared" si="103"/>
        <v/>
      </c>
      <c r="N346" s="148" t="str">
        <f t="shared" si="110"/>
        <v/>
      </c>
      <c r="O346" s="124" t="str">
        <f t="shared" si="115"/>
        <v/>
      </c>
      <c r="P346" s="129" t="str">
        <f t="shared" si="111"/>
        <v/>
      </c>
      <c r="Q346" s="149" t="str">
        <f t="shared" si="104"/>
        <v/>
      </c>
      <c r="R346" s="149" t="str">
        <f t="shared" si="105"/>
        <v/>
      </c>
      <c r="S346" s="149" t="str">
        <f t="shared" si="112"/>
        <v/>
      </c>
      <c r="T346" s="129" t="str">
        <f t="shared" si="106"/>
        <v/>
      </c>
      <c r="AC346" s="148" t="s">
        <v>67</v>
      </c>
      <c r="AD346" s="124" t="s">
        <v>67</v>
      </c>
      <c r="AE346" s="129" t="str">
        <f t="shared" si="113"/>
        <v/>
      </c>
      <c r="AF346" s="149" t="s">
        <v>67</v>
      </c>
      <c r="AG346" s="149" t="s">
        <v>67</v>
      </c>
      <c r="AH346" s="149" t="s">
        <v>67</v>
      </c>
      <c r="AI346" s="129" t="s">
        <v>67</v>
      </c>
    </row>
    <row r="347" spans="1:35" x14ac:dyDescent="0.35">
      <c r="A347" s="73" t="str">
        <f t="shared" si="107"/>
        <v/>
      </c>
      <c r="B347" s="74" t="str">
        <f t="shared" si="114"/>
        <v/>
      </c>
      <c r="C347" s="70" t="str">
        <f t="shared" si="108"/>
        <v/>
      </c>
      <c r="D347" s="75" t="str">
        <f t="shared" si="101"/>
        <v/>
      </c>
      <c r="E347" s="75" t="str">
        <f t="shared" si="102"/>
        <v/>
      </c>
      <c r="F347" s="75" t="str">
        <f t="shared" si="109"/>
        <v/>
      </c>
      <c r="G347" s="70" t="str">
        <f t="shared" si="103"/>
        <v/>
      </c>
      <c r="N347" s="148" t="str">
        <f t="shared" si="110"/>
        <v/>
      </c>
      <c r="O347" s="124" t="str">
        <f t="shared" si="115"/>
        <v/>
      </c>
      <c r="P347" s="129" t="str">
        <f t="shared" si="111"/>
        <v/>
      </c>
      <c r="Q347" s="149" t="str">
        <f t="shared" si="104"/>
        <v/>
      </c>
      <c r="R347" s="149" t="str">
        <f t="shared" si="105"/>
        <v/>
      </c>
      <c r="S347" s="149" t="str">
        <f t="shared" si="112"/>
        <v/>
      </c>
      <c r="T347" s="129" t="str">
        <f t="shared" si="106"/>
        <v/>
      </c>
      <c r="AC347" s="148" t="s">
        <v>67</v>
      </c>
      <c r="AD347" s="124" t="s">
        <v>67</v>
      </c>
      <c r="AE347" s="129" t="str">
        <f t="shared" si="113"/>
        <v/>
      </c>
      <c r="AF347" s="149" t="s">
        <v>67</v>
      </c>
      <c r="AG347" s="149" t="s">
        <v>67</v>
      </c>
      <c r="AH347" s="149" t="s">
        <v>67</v>
      </c>
      <c r="AI347" s="129" t="s">
        <v>67</v>
      </c>
    </row>
    <row r="348" spans="1:35" x14ac:dyDescent="0.35">
      <c r="A348" s="73" t="str">
        <f t="shared" si="107"/>
        <v/>
      </c>
      <c r="B348" s="74" t="str">
        <f t="shared" si="114"/>
        <v/>
      </c>
      <c r="C348" s="70" t="str">
        <f t="shared" si="108"/>
        <v/>
      </c>
      <c r="D348" s="75" t="str">
        <f t="shared" si="101"/>
        <v/>
      </c>
      <c r="E348" s="75" t="str">
        <f t="shared" si="102"/>
        <v/>
      </c>
      <c r="F348" s="75" t="str">
        <f t="shared" si="109"/>
        <v/>
      </c>
      <c r="G348" s="70" t="str">
        <f t="shared" si="103"/>
        <v/>
      </c>
      <c r="N348" s="148" t="str">
        <f t="shared" si="110"/>
        <v/>
      </c>
      <c r="O348" s="124" t="str">
        <f t="shared" si="115"/>
        <v/>
      </c>
      <c r="P348" s="129" t="str">
        <f t="shared" si="111"/>
        <v/>
      </c>
      <c r="Q348" s="149" t="str">
        <f t="shared" si="104"/>
        <v/>
      </c>
      <c r="R348" s="149" t="str">
        <f t="shared" si="105"/>
        <v/>
      </c>
      <c r="S348" s="149" t="str">
        <f t="shared" si="112"/>
        <v/>
      </c>
      <c r="T348" s="129" t="str">
        <f t="shared" si="106"/>
        <v/>
      </c>
      <c r="AC348" s="148" t="s">
        <v>67</v>
      </c>
      <c r="AD348" s="124" t="s">
        <v>67</v>
      </c>
      <c r="AE348" s="129" t="str">
        <f t="shared" si="113"/>
        <v/>
      </c>
      <c r="AF348" s="149" t="s">
        <v>67</v>
      </c>
      <c r="AG348" s="149" t="s">
        <v>67</v>
      </c>
      <c r="AH348" s="149" t="s">
        <v>67</v>
      </c>
      <c r="AI348" s="129" t="s">
        <v>67</v>
      </c>
    </row>
    <row r="349" spans="1:35" x14ac:dyDescent="0.35">
      <c r="A349" s="73" t="str">
        <f t="shared" si="107"/>
        <v/>
      </c>
      <c r="B349" s="74" t="str">
        <f t="shared" si="114"/>
        <v/>
      </c>
      <c r="C349" s="70" t="str">
        <f t="shared" si="108"/>
        <v/>
      </c>
      <c r="D349" s="75" t="str">
        <f t="shared" si="101"/>
        <v/>
      </c>
      <c r="E349" s="75" t="str">
        <f t="shared" si="102"/>
        <v/>
      </c>
      <c r="F349" s="75" t="str">
        <f t="shared" si="109"/>
        <v/>
      </c>
      <c r="G349" s="70" t="str">
        <f t="shared" si="103"/>
        <v/>
      </c>
      <c r="N349" s="148" t="str">
        <f t="shared" si="110"/>
        <v/>
      </c>
      <c r="O349" s="124" t="str">
        <f t="shared" si="115"/>
        <v/>
      </c>
      <c r="P349" s="129" t="str">
        <f t="shared" si="111"/>
        <v/>
      </c>
      <c r="Q349" s="149" t="str">
        <f t="shared" si="104"/>
        <v/>
      </c>
      <c r="R349" s="149" t="str">
        <f t="shared" si="105"/>
        <v/>
      </c>
      <c r="S349" s="149" t="str">
        <f t="shared" si="112"/>
        <v/>
      </c>
      <c r="T349" s="129" t="str">
        <f t="shared" si="106"/>
        <v/>
      </c>
      <c r="AC349" s="148" t="s">
        <v>67</v>
      </c>
      <c r="AD349" s="124" t="s">
        <v>67</v>
      </c>
      <c r="AE349" s="129" t="str">
        <f t="shared" si="113"/>
        <v/>
      </c>
      <c r="AF349" s="149" t="s">
        <v>67</v>
      </c>
      <c r="AG349" s="149" t="s">
        <v>67</v>
      </c>
      <c r="AH349" s="149" t="s">
        <v>67</v>
      </c>
      <c r="AI349" s="129" t="s">
        <v>67</v>
      </c>
    </row>
    <row r="350" spans="1:35" x14ac:dyDescent="0.35">
      <c r="A350" s="73" t="str">
        <f t="shared" si="107"/>
        <v/>
      </c>
      <c r="B350" s="74" t="str">
        <f t="shared" si="114"/>
        <v/>
      </c>
      <c r="C350" s="70" t="str">
        <f t="shared" si="108"/>
        <v/>
      </c>
      <c r="D350" s="75" t="str">
        <f t="shared" si="101"/>
        <v/>
      </c>
      <c r="E350" s="75" t="str">
        <f t="shared" si="102"/>
        <v/>
      </c>
      <c r="F350" s="75" t="str">
        <f t="shared" si="109"/>
        <v/>
      </c>
      <c r="G350" s="70" t="str">
        <f t="shared" si="103"/>
        <v/>
      </c>
      <c r="N350" s="148" t="str">
        <f t="shared" si="110"/>
        <v/>
      </c>
      <c r="O350" s="124" t="str">
        <f t="shared" si="115"/>
        <v/>
      </c>
      <c r="P350" s="129" t="str">
        <f t="shared" si="111"/>
        <v/>
      </c>
      <c r="Q350" s="149" t="str">
        <f t="shared" si="104"/>
        <v/>
      </c>
      <c r="R350" s="149" t="str">
        <f t="shared" si="105"/>
        <v/>
      </c>
      <c r="S350" s="149" t="str">
        <f t="shared" si="112"/>
        <v/>
      </c>
      <c r="T350" s="129" t="str">
        <f t="shared" si="106"/>
        <v/>
      </c>
      <c r="AC350" s="148" t="s">
        <v>67</v>
      </c>
      <c r="AD350" s="124" t="s">
        <v>67</v>
      </c>
      <c r="AE350" s="129" t="str">
        <f t="shared" si="113"/>
        <v/>
      </c>
      <c r="AF350" s="149" t="s">
        <v>67</v>
      </c>
      <c r="AG350" s="149" t="s">
        <v>67</v>
      </c>
      <c r="AH350" s="149" t="s">
        <v>67</v>
      </c>
      <c r="AI350" s="129" t="s">
        <v>67</v>
      </c>
    </row>
    <row r="351" spans="1:35" x14ac:dyDescent="0.35">
      <c r="A351" s="73" t="str">
        <f t="shared" si="107"/>
        <v/>
      </c>
      <c r="B351" s="74" t="str">
        <f t="shared" si="114"/>
        <v/>
      </c>
      <c r="C351" s="70" t="str">
        <f t="shared" si="108"/>
        <v/>
      </c>
      <c r="D351" s="75" t="str">
        <f t="shared" si="101"/>
        <v/>
      </c>
      <c r="E351" s="75" t="str">
        <f t="shared" si="102"/>
        <v/>
      </c>
      <c r="F351" s="75" t="str">
        <f t="shared" si="109"/>
        <v/>
      </c>
      <c r="G351" s="70" t="str">
        <f t="shared" si="103"/>
        <v/>
      </c>
      <c r="N351" s="148" t="str">
        <f t="shared" si="110"/>
        <v/>
      </c>
      <c r="O351" s="124" t="str">
        <f t="shared" si="115"/>
        <v/>
      </c>
      <c r="P351" s="129" t="str">
        <f t="shared" si="111"/>
        <v/>
      </c>
      <c r="Q351" s="149" t="str">
        <f t="shared" si="104"/>
        <v/>
      </c>
      <c r="R351" s="149" t="str">
        <f t="shared" si="105"/>
        <v/>
      </c>
      <c r="S351" s="149" t="str">
        <f t="shared" si="112"/>
        <v/>
      </c>
      <c r="T351" s="129" t="str">
        <f t="shared" si="106"/>
        <v/>
      </c>
      <c r="AC351" s="148" t="s">
        <v>67</v>
      </c>
      <c r="AD351" s="124" t="s">
        <v>67</v>
      </c>
      <c r="AE351" s="129" t="str">
        <f t="shared" si="113"/>
        <v/>
      </c>
      <c r="AF351" s="149" t="s">
        <v>67</v>
      </c>
      <c r="AG351" s="149" t="s">
        <v>67</v>
      </c>
      <c r="AH351" s="149" t="s">
        <v>67</v>
      </c>
      <c r="AI351" s="129" t="s">
        <v>67</v>
      </c>
    </row>
    <row r="352" spans="1:35" x14ac:dyDescent="0.35">
      <c r="A352" s="73" t="str">
        <f t="shared" si="107"/>
        <v/>
      </c>
      <c r="B352" s="74" t="str">
        <f t="shared" si="114"/>
        <v/>
      </c>
      <c r="C352" s="70" t="str">
        <f t="shared" si="108"/>
        <v/>
      </c>
      <c r="D352" s="75" t="str">
        <f t="shared" si="101"/>
        <v/>
      </c>
      <c r="E352" s="75" t="str">
        <f t="shared" si="102"/>
        <v/>
      </c>
      <c r="F352" s="75" t="str">
        <f t="shared" si="109"/>
        <v/>
      </c>
      <c r="G352" s="70" t="str">
        <f t="shared" si="103"/>
        <v/>
      </c>
      <c r="N352" s="148" t="str">
        <f t="shared" si="110"/>
        <v/>
      </c>
      <c r="O352" s="124" t="str">
        <f t="shared" si="115"/>
        <v/>
      </c>
      <c r="P352" s="129" t="str">
        <f t="shared" si="111"/>
        <v/>
      </c>
      <c r="Q352" s="149" t="str">
        <f t="shared" si="104"/>
        <v/>
      </c>
      <c r="R352" s="149" t="str">
        <f t="shared" si="105"/>
        <v/>
      </c>
      <c r="S352" s="149" t="str">
        <f t="shared" si="112"/>
        <v/>
      </c>
      <c r="T352" s="129" t="str">
        <f t="shared" si="106"/>
        <v/>
      </c>
      <c r="AC352" s="148" t="s">
        <v>67</v>
      </c>
      <c r="AD352" s="124" t="s">
        <v>67</v>
      </c>
      <c r="AE352" s="129" t="str">
        <f t="shared" si="113"/>
        <v/>
      </c>
      <c r="AF352" s="149" t="s">
        <v>67</v>
      </c>
      <c r="AG352" s="149" t="s">
        <v>67</v>
      </c>
      <c r="AH352" s="149" t="s">
        <v>67</v>
      </c>
      <c r="AI352" s="129" t="s">
        <v>67</v>
      </c>
    </row>
    <row r="353" spans="1:35" x14ac:dyDescent="0.35">
      <c r="A353" s="73" t="str">
        <f t="shared" si="107"/>
        <v/>
      </c>
      <c r="B353" s="74" t="str">
        <f t="shared" si="114"/>
        <v/>
      </c>
      <c r="C353" s="70" t="str">
        <f t="shared" si="108"/>
        <v/>
      </c>
      <c r="D353" s="75" t="str">
        <f t="shared" si="101"/>
        <v/>
      </c>
      <c r="E353" s="75" t="str">
        <f t="shared" si="102"/>
        <v/>
      </c>
      <c r="F353" s="75" t="str">
        <f t="shared" si="109"/>
        <v/>
      </c>
      <c r="G353" s="70" t="str">
        <f t="shared" si="103"/>
        <v/>
      </c>
      <c r="N353" s="148" t="str">
        <f t="shared" si="110"/>
        <v/>
      </c>
      <c r="O353" s="124" t="str">
        <f t="shared" si="115"/>
        <v/>
      </c>
      <c r="P353" s="129" t="str">
        <f t="shared" si="111"/>
        <v/>
      </c>
      <c r="Q353" s="149" t="str">
        <f t="shared" si="104"/>
        <v/>
      </c>
      <c r="R353" s="149" t="str">
        <f t="shared" si="105"/>
        <v/>
      </c>
      <c r="S353" s="149" t="str">
        <f t="shared" si="112"/>
        <v/>
      </c>
      <c r="T353" s="129" t="str">
        <f t="shared" si="106"/>
        <v/>
      </c>
      <c r="AC353" s="148" t="s">
        <v>67</v>
      </c>
      <c r="AD353" s="124" t="s">
        <v>67</v>
      </c>
      <c r="AE353" s="129" t="str">
        <f t="shared" si="113"/>
        <v/>
      </c>
      <c r="AF353" s="149" t="s">
        <v>67</v>
      </c>
      <c r="AG353" s="149" t="s">
        <v>67</v>
      </c>
      <c r="AH353" s="149" t="s">
        <v>67</v>
      </c>
      <c r="AI353" s="129" t="s">
        <v>67</v>
      </c>
    </row>
    <row r="354" spans="1:35" x14ac:dyDescent="0.35">
      <c r="A354" s="73" t="str">
        <f t="shared" si="107"/>
        <v/>
      </c>
      <c r="B354" s="74" t="str">
        <f t="shared" si="114"/>
        <v/>
      </c>
      <c r="C354" s="70" t="str">
        <f t="shared" si="108"/>
        <v/>
      </c>
      <c r="D354" s="75" t="str">
        <f t="shared" si="101"/>
        <v/>
      </c>
      <c r="E354" s="75" t="str">
        <f t="shared" si="102"/>
        <v/>
      </c>
      <c r="F354" s="75" t="str">
        <f t="shared" si="109"/>
        <v/>
      </c>
      <c r="G354" s="70" t="str">
        <f t="shared" si="103"/>
        <v/>
      </c>
      <c r="N354" s="148" t="str">
        <f t="shared" si="110"/>
        <v/>
      </c>
      <c r="O354" s="124" t="str">
        <f t="shared" si="115"/>
        <v/>
      </c>
      <c r="P354" s="129" t="str">
        <f t="shared" si="111"/>
        <v/>
      </c>
      <c r="Q354" s="149" t="str">
        <f t="shared" si="104"/>
        <v/>
      </c>
      <c r="R354" s="149" t="str">
        <f t="shared" si="105"/>
        <v/>
      </c>
      <c r="S354" s="149" t="str">
        <f t="shared" si="112"/>
        <v/>
      </c>
      <c r="T354" s="129" t="str">
        <f t="shared" si="106"/>
        <v/>
      </c>
      <c r="AC354" s="148" t="s">
        <v>67</v>
      </c>
      <c r="AD354" s="124" t="s">
        <v>67</v>
      </c>
      <c r="AE354" s="129" t="str">
        <f t="shared" si="113"/>
        <v/>
      </c>
      <c r="AF354" s="149" t="s">
        <v>67</v>
      </c>
      <c r="AG354" s="149" t="s">
        <v>67</v>
      </c>
      <c r="AH354" s="149" t="s">
        <v>67</v>
      </c>
      <c r="AI354" s="129" t="s">
        <v>67</v>
      </c>
    </row>
    <row r="355" spans="1:35" x14ac:dyDescent="0.35">
      <c r="A355" s="73" t="str">
        <f t="shared" si="107"/>
        <v/>
      </c>
      <c r="B355" s="74" t="str">
        <f t="shared" si="114"/>
        <v/>
      </c>
      <c r="C355" s="70" t="str">
        <f t="shared" si="108"/>
        <v/>
      </c>
      <c r="D355" s="75" t="str">
        <f t="shared" si="101"/>
        <v/>
      </c>
      <c r="E355" s="75" t="str">
        <f t="shared" si="102"/>
        <v/>
      </c>
      <c r="F355" s="75" t="str">
        <f t="shared" si="109"/>
        <v/>
      </c>
      <c r="G355" s="70" t="str">
        <f t="shared" si="103"/>
        <v/>
      </c>
      <c r="N355" s="148" t="str">
        <f t="shared" si="110"/>
        <v/>
      </c>
      <c r="O355" s="124" t="str">
        <f t="shared" si="115"/>
        <v/>
      </c>
      <c r="P355" s="129" t="str">
        <f t="shared" si="111"/>
        <v/>
      </c>
      <c r="Q355" s="149" t="str">
        <f t="shared" si="104"/>
        <v/>
      </c>
      <c r="R355" s="149" t="str">
        <f t="shared" si="105"/>
        <v/>
      </c>
      <c r="S355" s="149" t="str">
        <f t="shared" si="112"/>
        <v/>
      </c>
      <c r="T355" s="129" t="str">
        <f t="shared" si="106"/>
        <v/>
      </c>
      <c r="AC355" s="148" t="s">
        <v>67</v>
      </c>
      <c r="AD355" s="124" t="s">
        <v>67</v>
      </c>
      <c r="AE355" s="129" t="str">
        <f t="shared" si="113"/>
        <v/>
      </c>
      <c r="AF355" s="149" t="s">
        <v>67</v>
      </c>
      <c r="AG355" s="149" t="s">
        <v>67</v>
      </c>
      <c r="AH355" s="149" t="s">
        <v>67</v>
      </c>
      <c r="AI355" s="129" t="s">
        <v>67</v>
      </c>
    </row>
    <row r="356" spans="1:35" x14ac:dyDescent="0.35">
      <c r="A356" s="73" t="str">
        <f t="shared" si="107"/>
        <v/>
      </c>
      <c r="B356" s="74" t="str">
        <f t="shared" si="114"/>
        <v/>
      </c>
      <c r="C356" s="70" t="str">
        <f t="shared" si="108"/>
        <v/>
      </c>
      <c r="D356" s="75" t="str">
        <f t="shared" si="101"/>
        <v/>
      </c>
      <c r="E356" s="75" t="str">
        <f t="shared" si="102"/>
        <v/>
      </c>
      <c r="F356" s="75" t="str">
        <f t="shared" si="109"/>
        <v/>
      </c>
      <c r="G356" s="70" t="str">
        <f t="shared" si="103"/>
        <v/>
      </c>
      <c r="N356" s="148" t="str">
        <f t="shared" si="110"/>
        <v/>
      </c>
      <c r="O356" s="124" t="str">
        <f t="shared" si="115"/>
        <v/>
      </c>
      <c r="P356" s="129" t="str">
        <f t="shared" si="111"/>
        <v/>
      </c>
      <c r="Q356" s="149" t="str">
        <f t="shared" si="104"/>
        <v/>
      </c>
      <c r="R356" s="149" t="str">
        <f t="shared" si="105"/>
        <v/>
      </c>
      <c r="S356" s="149" t="str">
        <f t="shared" si="112"/>
        <v/>
      </c>
      <c r="T356" s="129" t="str">
        <f t="shared" si="106"/>
        <v/>
      </c>
      <c r="AC356" s="148" t="s">
        <v>67</v>
      </c>
      <c r="AD356" s="124" t="s">
        <v>67</v>
      </c>
      <c r="AE356" s="129" t="str">
        <f t="shared" si="113"/>
        <v/>
      </c>
      <c r="AF356" s="149" t="s">
        <v>67</v>
      </c>
      <c r="AG356" s="149" t="s">
        <v>67</v>
      </c>
      <c r="AH356" s="149" t="s">
        <v>67</v>
      </c>
      <c r="AI356" s="129" t="s">
        <v>67</v>
      </c>
    </row>
    <row r="357" spans="1:35" x14ac:dyDescent="0.35">
      <c r="A357" s="73" t="str">
        <f t="shared" si="107"/>
        <v/>
      </c>
      <c r="B357" s="74" t="str">
        <f t="shared" si="114"/>
        <v/>
      </c>
      <c r="C357" s="70" t="str">
        <f t="shared" si="108"/>
        <v/>
      </c>
      <c r="D357" s="75" t="str">
        <f t="shared" si="101"/>
        <v/>
      </c>
      <c r="E357" s="75" t="str">
        <f t="shared" si="102"/>
        <v/>
      </c>
      <c r="F357" s="75" t="str">
        <f t="shared" si="109"/>
        <v/>
      </c>
      <c r="G357" s="70" t="str">
        <f t="shared" si="103"/>
        <v/>
      </c>
      <c r="N357" s="148" t="str">
        <f t="shared" si="110"/>
        <v/>
      </c>
      <c r="O357" s="124" t="str">
        <f t="shared" si="115"/>
        <v/>
      </c>
      <c r="P357" s="129" t="str">
        <f t="shared" si="111"/>
        <v/>
      </c>
      <c r="Q357" s="149" t="str">
        <f t="shared" si="104"/>
        <v/>
      </c>
      <c r="R357" s="149" t="str">
        <f t="shared" si="105"/>
        <v/>
      </c>
      <c r="S357" s="149" t="str">
        <f t="shared" si="112"/>
        <v/>
      </c>
      <c r="T357" s="129" t="str">
        <f t="shared" si="106"/>
        <v/>
      </c>
      <c r="AC357" s="148" t="s">
        <v>67</v>
      </c>
      <c r="AD357" s="124" t="s">
        <v>67</v>
      </c>
      <c r="AE357" s="129" t="str">
        <f t="shared" si="113"/>
        <v/>
      </c>
      <c r="AF357" s="149" t="s">
        <v>67</v>
      </c>
      <c r="AG357" s="149" t="s">
        <v>67</v>
      </c>
      <c r="AH357" s="149" t="s">
        <v>67</v>
      </c>
      <c r="AI357" s="129" t="s">
        <v>67</v>
      </c>
    </row>
    <row r="358" spans="1:35" x14ac:dyDescent="0.35">
      <c r="A358" s="73" t="str">
        <f t="shared" si="107"/>
        <v/>
      </c>
      <c r="B358" s="74" t="str">
        <f t="shared" si="114"/>
        <v/>
      </c>
      <c r="C358" s="70" t="str">
        <f t="shared" si="108"/>
        <v/>
      </c>
      <c r="D358" s="75" t="str">
        <f t="shared" si="101"/>
        <v/>
      </c>
      <c r="E358" s="75" t="str">
        <f t="shared" si="102"/>
        <v/>
      </c>
      <c r="F358" s="75" t="str">
        <f t="shared" si="109"/>
        <v/>
      </c>
      <c r="G358" s="70" t="str">
        <f t="shared" si="103"/>
        <v/>
      </c>
      <c r="N358" s="148" t="str">
        <f t="shared" si="110"/>
        <v/>
      </c>
      <c r="O358" s="124" t="str">
        <f t="shared" si="115"/>
        <v/>
      </c>
      <c r="P358" s="129" t="str">
        <f t="shared" si="111"/>
        <v/>
      </c>
      <c r="Q358" s="149" t="str">
        <f t="shared" si="104"/>
        <v/>
      </c>
      <c r="R358" s="149" t="str">
        <f t="shared" si="105"/>
        <v/>
      </c>
      <c r="S358" s="149" t="str">
        <f t="shared" si="112"/>
        <v/>
      </c>
      <c r="T358" s="129" t="str">
        <f t="shared" si="106"/>
        <v/>
      </c>
      <c r="AC358" s="148" t="s">
        <v>67</v>
      </c>
      <c r="AD358" s="124" t="s">
        <v>67</v>
      </c>
      <c r="AE358" s="129" t="str">
        <f t="shared" si="113"/>
        <v/>
      </c>
      <c r="AF358" s="149" t="s">
        <v>67</v>
      </c>
      <c r="AG358" s="149" t="s">
        <v>67</v>
      </c>
      <c r="AH358" s="149" t="s">
        <v>67</v>
      </c>
      <c r="AI358" s="129" t="s">
        <v>67</v>
      </c>
    </row>
    <row r="359" spans="1:35" x14ac:dyDescent="0.35">
      <c r="A359" s="73" t="str">
        <f t="shared" si="107"/>
        <v/>
      </c>
      <c r="B359" s="74" t="str">
        <f t="shared" si="114"/>
        <v/>
      </c>
      <c r="C359" s="70" t="str">
        <f t="shared" si="108"/>
        <v/>
      </c>
      <c r="D359" s="75" t="str">
        <f t="shared" si="101"/>
        <v/>
      </c>
      <c r="E359" s="75" t="str">
        <f t="shared" si="102"/>
        <v/>
      </c>
      <c r="F359" s="75" t="str">
        <f t="shared" si="109"/>
        <v/>
      </c>
      <c r="G359" s="70" t="str">
        <f t="shared" si="103"/>
        <v/>
      </c>
      <c r="N359" s="148" t="str">
        <f t="shared" si="110"/>
        <v/>
      </c>
      <c r="O359" s="124" t="str">
        <f t="shared" si="115"/>
        <v/>
      </c>
      <c r="P359" s="129" t="str">
        <f t="shared" si="111"/>
        <v/>
      </c>
      <c r="Q359" s="149" t="str">
        <f t="shared" si="104"/>
        <v/>
      </c>
      <c r="R359" s="149" t="str">
        <f t="shared" si="105"/>
        <v/>
      </c>
      <c r="S359" s="149" t="str">
        <f t="shared" si="112"/>
        <v/>
      </c>
      <c r="T359" s="129" t="str">
        <f t="shared" si="106"/>
        <v/>
      </c>
      <c r="AC359" s="148" t="s">
        <v>67</v>
      </c>
      <c r="AD359" s="124" t="s">
        <v>67</v>
      </c>
      <c r="AE359" s="129" t="str">
        <f t="shared" si="113"/>
        <v/>
      </c>
      <c r="AF359" s="149" t="s">
        <v>67</v>
      </c>
      <c r="AG359" s="149" t="s">
        <v>67</v>
      </c>
      <c r="AH359" s="149" t="s">
        <v>67</v>
      </c>
      <c r="AI359" s="129" t="s">
        <v>67</v>
      </c>
    </row>
    <row r="360" spans="1:35" x14ac:dyDescent="0.35">
      <c r="A360" s="73" t="str">
        <f t="shared" si="107"/>
        <v/>
      </c>
      <c r="B360" s="74" t="str">
        <f t="shared" si="114"/>
        <v/>
      </c>
      <c r="C360" s="70" t="str">
        <f t="shared" si="108"/>
        <v/>
      </c>
      <c r="D360" s="75" t="str">
        <f t="shared" si="101"/>
        <v/>
      </c>
      <c r="E360" s="75" t="str">
        <f t="shared" si="102"/>
        <v/>
      </c>
      <c r="F360" s="75" t="str">
        <f t="shared" si="109"/>
        <v/>
      </c>
      <c r="G360" s="70" t="str">
        <f t="shared" si="103"/>
        <v/>
      </c>
      <c r="N360" s="148" t="str">
        <f t="shared" si="110"/>
        <v/>
      </c>
      <c r="O360" s="124" t="str">
        <f t="shared" si="115"/>
        <v/>
      </c>
      <c r="P360" s="129" t="str">
        <f t="shared" si="111"/>
        <v/>
      </c>
      <c r="Q360" s="149" t="str">
        <f t="shared" si="104"/>
        <v/>
      </c>
      <c r="R360" s="149" t="str">
        <f t="shared" si="105"/>
        <v/>
      </c>
      <c r="S360" s="149" t="str">
        <f t="shared" si="112"/>
        <v/>
      </c>
      <c r="T360" s="129" t="str">
        <f t="shared" si="106"/>
        <v/>
      </c>
      <c r="AC360" s="148" t="s">
        <v>67</v>
      </c>
      <c r="AD360" s="124" t="s">
        <v>67</v>
      </c>
      <c r="AE360" s="129" t="str">
        <f t="shared" si="113"/>
        <v/>
      </c>
      <c r="AF360" s="149" t="s">
        <v>67</v>
      </c>
      <c r="AG360" s="149" t="s">
        <v>67</v>
      </c>
      <c r="AH360" s="149" t="s">
        <v>67</v>
      </c>
      <c r="AI360" s="129" t="s">
        <v>67</v>
      </c>
    </row>
    <row r="361" spans="1:35" x14ac:dyDescent="0.35">
      <c r="A361" s="73" t="str">
        <f t="shared" si="107"/>
        <v/>
      </c>
      <c r="B361" s="74" t="str">
        <f t="shared" si="114"/>
        <v/>
      </c>
      <c r="C361" s="70" t="str">
        <f t="shared" si="108"/>
        <v/>
      </c>
      <c r="D361" s="75" t="str">
        <f t="shared" si="101"/>
        <v/>
      </c>
      <c r="E361" s="75" t="str">
        <f t="shared" si="102"/>
        <v/>
      </c>
      <c r="F361" s="75" t="str">
        <f t="shared" si="109"/>
        <v/>
      </c>
      <c r="G361" s="70" t="str">
        <f t="shared" si="103"/>
        <v/>
      </c>
      <c r="N361" s="148" t="str">
        <f t="shared" si="110"/>
        <v/>
      </c>
      <c r="O361" s="124" t="str">
        <f t="shared" si="115"/>
        <v/>
      </c>
      <c r="P361" s="129" t="str">
        <f t="shared" si="111"/>
        <v/>
      </c>
      <c r="Q361" s="149" t="str">
        <f t="shared" si="104"/>
        <v/>
      </c>
      <c r="R361" s="149" t="str">
        <f t="shared" si="105"/>
        <v/>
      </c>
      <c r="S361" s="149" t="str">
        <f t="shared" si="112"/>
        <v/>
      </c>
      <c r="T361" s="129" t="str">
        <f t="shared" si="106"/>
        <v/>
      </c>
      <c r="AC361" s="148" t="s">
        <v>67</v>
      </c>
      <c r="AD361" s="124" t="s">
        <v>67</v>
      </c>
      <c r="AE361" s="129" t="str">
        <f t="shared" si="113"/>
        <v/>
      </c>
      <c r="AF361" s="149" t="s">
        <v>67</v>
      </c>
      <c r="AG361" s="149" t="s">
        <v>67</v>
      </c>
      <c r="AH361" s="149" t="s">
        <v>67</v>
      </c>
      <c r="AI361" s="129" t="s">
        <v>67</v>
      </c>
    </row>
    <row r="362" spans="1:35" x14ac:dyDescent="0.35">
      <c r="A362" s="73" t="str">
        <f t="shared" si="107"/>
        <v/>
      </c>
      <c r="B362" s="74" t="str">
        <f t="shared" si="114"/>
        <v/>
      </c>
      <c r="C362" s="70" t="str">
        <f t="shared" si="108"/>
        <v/>
      </c>
      <c r="D362" s="75" t="str">
        <f t="shared" si="101"/>
        <v/>
      </c>
      <c r="E362" s="75" t="str">
        <f t="shared" si="102"/>
        <v/>
      </c>
      <c r="F362" s="75" t="str">
        <f t="shared" si="109"/>
        <v/>
      </c>
      <c r="G362" s="70" t="str">
        <f t="shared" si="103"/>
        <v/>
      </c>
      <c r="N362" s="148" t="str">
        <f t="shared" si="110"/>
        <v/>
      </c>
      <c r="O362" s="124" t="str">
        <f t="shared" si="115"/>
        <v/>
      </c>
      <c r="P362" s="129" t="str">
        <f t="shared" si="111"/>
        <v/>
      </c>
      <c r="Q362" s="149" t="str">
        <f t="shared" si="104"/>
        <v/>
      </c>
      <c r="R362" s="149" t="str">
        <f t="shared" si="105"/>
        <v/>
      </c>
      <c r="S362" s="149" t="str">
        <f t="shared" si="112"/>
        <v/>
      </c>
      <c r="T362" s="129" t="str">
        <f t="shared" si="106"/>
        <v/>
      </c>
      <c r="AC362" s="148" t="s">
        <v>67</v>
      </c>
      <c r="AD362" s="124" t="s">
        <v>67</v>
      </c>
      <c r="AE362" s="129" t="str">
        <f t="shared" si="113"/>
        <v/>
      </c>
      <c r="AF362" s="149" t="s">
        <v>67</v>
      </c>
      <c r="AG362" s="149" t="s">
        <v>67</v>
      </c>
      <c r="AH362" s="149" t="s">
        <v>67</v>
      </c>
      <c r="AI362" s="129" t="s">
        <v>67</v>
      </c>
    </row>
    <row r="363" spans="1:35" x14ac:dyDescent="0.35">
      <c r="A363" s="73" t="str">
        <f t="shared" si="107"/>
        <v/>
      </c>
      <c r="B363" s="74" t="str">
        <f t="shared" si="114"/>
        <v/>
      </c>
      <c r="C363" s="70" t="str">
        <f t="shared" si="108"/>
        <v/>
      </c>
      <c r="D363" s="75" t="str">
        <f t="shared" si="101"/>
        <v/>
      </c>
      <c r="E363" s="75" t="str">
        <f t="shared" si="102"/>
        <v/>
      </c>
      <c r="F363" s="75" t="str">
        <f t="shared" si="109"/>
        <v/>
      </c>
      <c r="G363" s="70" t="str">
        <f t="shared" si="103"/>
        <v/>
      </c>
      <c r="N363" s="148" t="str">
        <f t="shared" si="110"/>
        <v/>
      </c>
      <c r="O363" s="124" t="str">
        <f t="shared" si="115"/>
        <v/>
      </c>
      <c r="P363" s="129" t="str">
        <f t="shared" si="111"/>
        <v/>
      </c>
      <c r="Q363" s="149" t="str">
        <f t="shared" si="104"/>
        <v/>
      </c>
      <c r="R363" s="149" t="str">
        <f t="shared" si="105"/>
        <v/>
      </c>
      <c r="S363" s="149" t="str">
        <f t="shared" si="112"/>
        <v/>
      </c>
      <c r="T363" s="129" t="str">
        <f t="shared" si="106"/>
        <v/>
      </c>
      <c r="AC363" s="148" t="s">
        <v>67</v>
      </c>
      <c r="AD363" s="124" t="s">
        <v>67</v>
      </c>
      <c r="AE363" s="129" t="str">
        <f t="shared" si="113"/>
        <v/>
      </c>
      <c r="AF363" s="149" t="s">
        <v>67</v>
      </c>
      <c r="AG363" s="149" t="s">
        <v>67</v>
      </c>
      <c r="AH363" s="149" t="s">
        <v>67</v>
      </c>
      <c r="AI363" s="129" t="s">
        <v>67</v>
      </c>
    </row>
    <row r="364" spans="1:35" x14ac:dyDescent="0.35">
      <c r="A364" s="73" t="str">
        <f t="shared" si="107"/>
        <v/>
      </c>
      <c r="B364" s="74" t="str">
        <f t="shared" si="114"/>
        <v/>
      </c>
      <c r="C364" s="70" t="str">
        <f t="shared" si="108"/>
        <v/>
      </c>
      <c r="D364" s="75" t="str">
        <f t="shared" si="101"/>
        <v/>
      </c>
      <c r="E364" s="75" t="str">
        <f t="shared" si="102"/>
        <v/>
      </c>
      <c r="F364" s="75" t="str">
        <f t="shared" si="109"/>
        <v/>
      </c>
      <c r="G364" s="70" t="str">
        <f t="shared" si="103"/>
        <v/>
      </c>
      <c r="N364" s="148" t="str">
        <f t="shared" si="110"/>
        <v/>
      </c>
      <c r="O364" s="124" t="str">
        <f t="shared" si="115"/>
        <v/>
      </c>
      <c r="P364" s="129" t="str">
        <f t="shared" si="111"/>
        <v/>
      </c>
      <c r="Q364" s="149" t="str">
        <f t="shared" si="104"/>
        <v/>
      </c>
      <c r="R364" s="149" t="str">
        <f t="shared" si="105"/>
        <v/>
      </c>
      <c r="S364" s="149" t="str">
        <f t="shared" si="112"/>
        <v/>
      </c>
      <c r="T364" s="129" t="str">
        <f t="shared" si="106"/>
        <v/>
      </c>
      <c r="AC364" s="148" t="s">
        <v>67</v>
      </c>
      <c r="AD364" s="124" t="s">
        <v>67</v>
      </c>
      <c r="AE364" s="129" t="str">
        <f t="shared" si="113"/>
        <v/>
      </c>
      <c r="AF364" s="149" t="s">
        <v>67</v>
      </c>
      <c r="AG364" s="149" t="s">
        <v>67</v>
      </c>
      <c r="AH364" s="149" t="s">
        <v>67</v>
      </c>
      <c r="AI364" s="129" t="s">
        <v>67</v>
      </c>
    </row>
    <row r="365" spans="1:35" x14ac:dyDescent="0.35">
      <c r="A365" s="73" t="str">
        <f t="shared" si="107"/>
        <v/>
      </c>
      <c r="B365" s="74" t="str">
        <f t="shared" si="114"/>
        <v/>
      </c>
      <c r="C365" s="70" t="str">
        <f t="shared" si="108"/>
        <v/>
      </c>
      <c r="D365" s="75" t="str">
        <f t="shared" si="101"/>
        <v/>
      </c>
      <c r="E365" s="75" t="str">
        <f t="shared" si="102"/>
        <v/>
      </c>
      <c r="F365" s="75" t="str">
        <f t="shared" si="109"/>
        <v/>
      </c>
      <c r="G365" s="70" t="str">
        <f t="shared" si="103"/>
        <v/>
      </c>
      <c r="N365" s="148" t="str">
        <f t="shared" si="110"/>
        <v/>
      </c>
      <c r="O365" s="124" t="str">
        <f t="shared" si="115"/>
        <v/>
      </c>
      <c r="P365" s="129" t="str">
        <f t="shared" si="111"/>
        <v/>
      </c>
      <c r="Q365" s="149" t="str">
        <f t="shared" si="104"/>
        <v/>
      </c>
      <c r="R365" s="149" t="str">
        <f t="shared" si="105"/>
        <v/>
      </c>
      <c r="S365" s="149" t="str">
        <f t="shared" si="112"/>
        <v/>
      </c>
      <c r="T365" s="129" t="str">
        <f t="shared" si="106"/>
        <v/>
      </c>
      <c r="AC365" s="148" t="s">
        <v>67</v>
      </c>
      <c r="AD365" s="124" t="s">
        <v>67</v>
      </c>
      <c r="AE365" s="129" t="str">
        <f t="shared" si="113"/>
        <v/>
      </c>
      <c r="AF365" s="149" t="s">
        <v>67</v>
      </c>
      <c r="AG365" s="149" t="s">
        <v>67</v>
      </c>
      <c r="AH365" s="149" t="s">
        <v>67</v>
      </c>
      <c r="AI365" s="129" t="s">
        <v>67</v>
      </c>
    </row>
    <row r="366" spans="1:35" x14ac:dyDescent="0.35">
      <c r="A366" s="73" t="str">
        <f t="shared" si="107"/>
        <v/>
      </c>
      <c r="B366" s="74" t="str">
        <f t="shared" si="114"/>
        <v/>
      </c>
      <c r="C366" s="70" t="str">
        <f t="shared" si="108"/>
        <v/>
      </c>
      <c r="D366" s="75" t="str">
        <f t="shared" si="101"/>
        <v/>
      </c>
      <c r="E366" s="75" t="str">
        <f t="shared" si="102"/>
        <v/>
      </c>
      <c r="F366" s="75" t="str">
        <f t="shared" si="109"/>
        <v/>
      </c>
      <c r="G366" s="70" t="str">
        <f t="shared" si="103"/>
        <v/>
      </c>
      <c r="N366" s="148" t="str">
        <f t="shared" si="110"/>
        <v/>
      </c>
      <c r="O366" s="124" t="str">
        <f t="shared" si="115"/>
        <v/>
      </c>
      <c r="P366" s="129" t="str">
        <f t="shared" si="111"/>
        <v/>
      </c>
      <c r="Q366" s="149" t="str">
        <f t="shared" si="104"/>
        <v/>
      </c>
      <c r="R366" s="149" t="str">
        <f t="shared" si="105"/>
        <v/>
      </c>
      <c r="S366" s="149" t="str">
        <f t="shared" si="112"/>
        <v/>
      </c>
      <c r="T366" s="129" t="str">
        <f t="shared" si="106"/>
        <v/>
      </c>
      <c r="AC366" s="148" t="s">
        <v>67</v>
      </c>
      <c r="AD366" s="124" t="s">
        <v>67</v>
      </c>
      <c r="AE366" s="129" t="str">
        <f t="shared" si="113"/>
        <v/>
      </c>
      <c r="AF366" s="149" t="s">
        <v>67</v>
      </c>
      <c r="AG366" s="149" t="s">
        <v>67</v>
      </c>
      <c r="AH366" s="149" t="s">
        <v>67</v>
      </c>
      <c r="AI366" s="129" t="s">
        <v>67</v>
      </c>
    </row>
    <row r="367" spans="1:35" x14ac:dyDescent="0.35">
      <c r="A367" s="73" t="str">
        <f t="shared" si="107"/>
        <v/>
      </c>
      <c r="B367" s="74" t="str">
        <f t="shared" si="114"/>
        <v/>
      </c>
      <c r="C367" s="70" t="str">
        <f t="shared" si="108"/>
        <v/>
      </c>
      <c r="D367" s="75" t="str">
        <f t="shared" si="101"/>
        <v/>
      </c>
      <c r="E367" s="75" t="str">
        <f t="shared" si="102"/>
        <v/>
      </c>
      <c r="F367" s="75" t="str">
        <f t="shared" si="109"/>
        <v/>
      </c>
      <c r="G367" s="70" t="str">
        <f t="shared" si="103"/>
        <v/>
      </c>
      <c r="N367" s="148" t="str">
        <f t="shared" si="110"/>
        <v/>
      </c>
      <c r="O367" s="124" t="str">
        <f t="shared" si="115"/>
        <v/>
      </c>
      <c r="P367" s="129" t="str">
        <f t="shared" si="111"/>
        <v/>
      </c>
      <c r="Q367" s="149" t="str">
        <f t="shared" si="104"/>
        <v/>
      </c>
      <c r="R367" s="149" t="str">
        <f t="shared" si="105"/>
        <v/>
      </c>
      <c r="S367" s="149" t="str">
        <f t="shared" si="112"/>
        <v/>
      </c>
      <c r="T367" s="129" t="str">
        <f t="shared" si="106"/>
        <v/>
      </c>
      <c r="AC367" s="148" t="s">
        <v>67</v>
      </c>
      <c r="AD367" s="124" t="s">
        <v>67</v>
      </c>
      <c r="AE367" s="129" t="str">
        <f t="shared" si="113"/>
        <v/>
      </c>
      <c r="AF367" s="149" t="s">
        <v>67</v>
      </c>
      <c r="AG367" s="149" t="s">
        <v>67</v>
      </c>
      <c r="AH367" s="149" t="s">
        <v>67</v>
      </c>
      <c r="AI367" s="129" t="s">
        <v>67</v>
      </c>
    </row>
    <row r="368" spans="1:35" x14ac:dyDescent="0.35">
      <c r="A368" s="73" t="str">
        <f t="shared" si="107"/>
        <v/>
      </c>
      <c r="B368" s="74" t="str">
        <f t="shared" si="114"/>
        <v/>
      </c>
      <c r="C368" s="70" t="str">
        <f t="shared" si="108"/>
        <v/>
      </c>
      <c r="D368" s="75" t="str">
        <f t="shared" si="101"/>
        <v/>
      </c>
      <c r="E368" s="75" t="str">
        <f t="shared" si="102"/>
        <v/>
      </c>
      <c r="F368" s="75" t="str">
        <f t="shared" si="109"/>
        <v/>
      </c>
      <c r="G368" s="70" t="str">
        <f t="shared" si="103"/>
        <v/>
      </c>
      <c r="N368" s="148" t="str">
        <f t="shared" si="110"/>
        <v/>
      </c>
      <c r="O368" s="124" t="str">
        <f t="shared" si="115"/>
        <v/>
      </c>
      <c r="P368" s="129" t="str">
        <f t="shared" si="111"/>
        <v/>
      </c>
      <c r="Q368" s="149" t="str">
        <f t="shared" si="104"/>
        <v/>
      </c>
      <c r="R368" s="149" t="str">
        <f t="shared" si="105"/>
        <v/>
      </c>
      <c r="S368" s="149" t="str">
        <f t="shared" si="112"/>
        <v/>
      </c>
      <c r="T368" s="129" t="str">
        <f t="shared" si="106"/>
        <v/>
      </c>
      <c r="AC368" s="148" t="s">
        <v>67</v>
      </c>
      <c r="AD368" s="124" t="s">
        <v>67</v>
      </c>
      <c r="AE368" s="129" t="str">
        <f t="shared" si="113"/>
        <v/>
      </c>
      <c r="AF368" s="149" t="s">
        <v>67</v>
      </c>
      <c r="AG368" s="149" t="s">
        <v>67</v>
      </c>
      <c r="AH368" s="149" t="s">
        <v>67</v>
      </c>
      <c r="AI368" s="129" t="s">
        <v>67</v>
      </c>
    </row>
    <row r="369" spans="1:35" x14ac:dyDescent="0.35">
      <c r="A369" s="73" t="str">
        <f t="shared" si="107"/>
        <v/>
      </c>
      <c r="B369" s="74" t="str">
        <f t="shared" si="114"/>
        <v/>
      </c>
      <c r="C369" s="70" t="str">
        <f t="shared" si="108"/>
        <v/>
      </c>
      <c r="D369" s="75" t="str">
        <f t="shared" si="101"/>
        <v/>
      </c>
      <c r="E369" s="75" t="str">
        <f t="shared" si="102"/>
        <v/>
      </c>
      <c r="F369" s="75" t="str">
        <f t="shared" si="109"/>
        <v/>
      </c>
      <c r="G369" s="70" t="str">
        <f t="shared" si="103"/>
        <v/>
      </c>
      <c r="N369" s="148" t="str">
        <f t="shared" si="110"/>
        <v/>
      </c>
      <c r="O369" s="124" t="str">
        <f t="shared" si="115"/>
        <v/>
      </c>
      <c r="P369" s="129" t="str">
        <f t="shared" si="111"/>
        <v/>
      </c>
      <c r="Q369" s="149" t="str">
        <f t="shared" si="104"/>
        <v/>
      </c>
      <c r="R369" s="149" t="str">
        <f t="shared" si="105"/>
        <v/>
      </c>
      <c r="S369" s="149" t="str">
        <f t="shared" si="112"/>
        <v/>
      </c>
      <c r="T369" s="129" t="str">
        <f t="shared" si="106"/>
        <v/>
      </c>
      <c r="AC369" s="148" t="s">
        <v>67</v>
      </c>
      <c r="AD369" s="124" t="s">
        <v>67</v>
      </c>
      <c r="AE369" s="129" t="str">
        <f t="shared" si="113"/>
        <v/>
      </c>
      <c r="AF369" s="149" t="s">
        <v>67</v>
      </c>
      <c r="AG369" s="149" t="s">
        <v>67</v>
      </c>
      <c r="AH369" s="149" t="s">
        <v>67</v>
      </c>
      <c r="AI369" s="129" t="s">
        <v>67</v>
      </c>
    </row>
    <row r="370" spans="1:35" x14ac:dyDescent="0.35">
      <c r="A370" s="73" t="str">
        <f t="shared" si="107"/>
        <v/>
      </c>
      <c r="B370" s="74" t="str">
        <f t="shared" si="114"/>
        <v/>
      </c>
      <c r="C370" s="70" t="str">
        <f t="shared" si="108"/>
        <v/>
      </c>
      <c r="D370" s="75" t="str">
        <f t="shared" si="101"/>
        <v/>
      </c>
      <c r="E370" s="75" t="str">
        <f t="shared" si="102"/>
        <v/>
      </c>
      <c r="F370" s="75" t="str">
        <f t="shared" si="109"/>
        <v/>
      </c>
      <c r="G370" s="70" t="str">
        <f t="shared" si="103"/>
        <v/>
      </c>
      <c r="N370" s="148" t="str">
        <f t="shared" si="110"/>
        <v/>
      </c>
      <c r="O370" s="124" t="str">
        <f t="shared" si="115"/>
        <v/>
      </c>
      <c r="P370" s="129" t="str">
        <f t="shared" si="111"/>
        <v/>
      </c>
      <c r="Q370" s="149" t="str">
        <f t="shared" si="104"/>
        <v/>
      </c>
      <c r="R370" s="149" t="str">
        <f t="shared" si="105"/>
        <v/>
      </c>
      <c r="S370" s="149" t="str">
        <f t="shared" si="112"/>
        <v/>
      </c>
      <c r="T370" s="129" t="str">
        <f t="shared" si="106"/>
        <v/>
      </c>
      <c r="AC370" s="148" t="s">
        <v>67</v>
      </c>
      <c r="AD370" s="124" t="s">
        <v>67</v>
      </c>
      <c r="AE370" s="129" t="str">
        <f t="shared" si="113"/>
        <v/>
      </c>
      <c r="AF370" s="149" t="s">
        <v>67</v>
      </c>
      <c r="AG370" s="149" t="s">
        <v>67</v>
      </c>
      <c r="AH370" s="149" t="s">
        <v>67</v>
      </c>
      <c r="AI370" s="129" t="s">
        <v>67</v>
      </c>
    </row>
    <row r="371" spans="1:35" x14ac:dyDescent="0.35">
      <c r="A371" s="73" t="str">
        <f t="shared" si="107"/>
        <v/>
      </c>
      <c r="B371" s="74" t="str">
        <f t="shared" si="114"/>
        <v/>
      </c>
      <c r="C371" s="70" t="str">
        <f t="shared" si="108"/>
        <v/>
      </c>
      <c r="D371" s="75" t="str">
        <f t="shared" si="101"/>
        <v/>
      </c>
      <c r="E371" s="75" t="str">
        <f t="shared" si="102"/>
        <v/>
      </c>
      <c r="F371" s="75" t="str">
        <f t="shared" si="109"/>
        <v/>
      </c>
      <c r="G371" s="70" t="str">
        <f t="shared" si="103"/>
        <v/>
      </c>
      <c r="N371" s="148" t="str">
        <f t="shared" si="110"/>
        <v/>
      </c>
      <c r="O371" s="124" t="str">
        <f t="shared" si="115"/>
        <v/>
      </c>
      <c r="P371" s="129" t="str">
        <f t="shared" si="111"/>
        <v/>
      </c>
      <c r="Q371" s="149" t="str">
        <f t="shared" si="104"/>
        <v/>
      </c>
      <c r="R371" s="149" t="str">
        <f t="shared" si="105"/>
        <v/>
      </c>
      <c r="S371" s="149" t="str">
        <f t="shared" si="112"/>
        <v/>
      </c>
      <c r="T371" s="129" t="str">
        <f t="shared" si="106"/>
        <v/>
      </c>
      <c r="AC371" s="148" t="s">
        <v>67</v>
      </c>
      <c r="AD371" s="124" t="s">
        <v>67</v>
      </c>
      <c r="AE371" s="129" t="str">
        <f t="shared" si="113"/>
        <v/>
      </c>
      <c r="AF371" s="149" t="s">
        <v>67</v>
      </c>
      <c r="AG371" s="149" t="s">
        <v>67</v>
      </c>
      <c r="AH371" s="149" t="s">
        <v>67</v>
      </c>
      <c r="AI371" s="129" t="s">
        <v>67</v>
      </c>
    </row>
    <row r="372" spans="1:35" x14ac:dyDescent="0.35">
      <c r="A372" s="73" t="str">
        <f t="shared" si="107"/>
        <v/>
      </c>
      <c r="B372" s="74" t="str">
        <f t="shared" si="114"/>
        <v/>
      </c>
      <c r="C372" s="70" t="str">
        <f t="shared" si="108"/>
        <v/>
      </c>
      <c r="D372" s="75" t="str">
        <f t="shared" si="101"/>
        <v/>
      </c>
      <c r="E372" s="75" t="str">
        <f t="shared" si="102"/>
        <v/>
      </c>
      <c r="F372" s="75" t="str">
        <f t="shared" si="109"/>
        <v/>
      </c>
      <c r="G372" s="70" t="str">
        <f t="shared" si="103"/>
        <v/>
      </c>
      <c r="N372" s="148" t="str">
        <f t="shared" si="110"/>
        <v/>
      </c>
      <c r="O372" s="124" t="str">
        <f t="shared" si="115"/>
        <v/>
      </c>
      <c r="P372" s="129" t="str">
        <f t="shared" si="111"/>
        <v/>
      </c>
      <c r="Q372" s="149" t="str">
        <f t="shared" si="104"/>
        <v/>
      </c>
      <c r="R372" s="149" t="str">
        <f t="shared" si="105"/>
        <v/>
      </c>
      <c r="S372" s="149" t="str">
        <f t="shared" si="112"/>
        <v/>
      </c>
      <c r="T372" s="129" t="str">
        <f t="shared" si="106"/>
        <v/>
      </c>
      <c r="AC372" s="148" t="s">
        <v>67</v>
      </c>
      <c r="AD372" s="124" t="s">
        <v>67</v>
      </c>
      <c r="AE372" s="129" t="str">
        <f t="shared" si="113"/>
        <v/>
      </c>
      <c r="AF372" s="149" t="s">
        <v>67</v>
      </c>
      <c r="AG372" s="149" t="s">
        <v>67</v>
      </c>
      <c r="AH372" s="149" t="s">
        <v>67</v>
      </c>
      <c r="AI372" s="129" t="s">
        <v>67</v>
      </c>
    </row>
    <row r="373" spans="1:35" x14ac:dyDescent="0.35">
      <c r="A373" s="73" t="str">
        <f t="shared" si="107"/>
        <v/>
      </c>
      <c r="B373" s="74" t="str">
        <f t="shared" si="114"/>
        <v/>
      </c>
      <c r="C373" s="70" t="str">
        <f t="shared" si="108"/>
        <v/>
      </c>
      <c r="D373" s="75" t="str">
        <f t="shared" si="101"/>
        <v/>
      </c>
      <c r="E373" s="75" t="str">
        <f t="shared" si="102"/>
        <v/>
      </c>
      <c r="F373" s="75" t="str">
        <f t="shared" si="109"/>
        <v/>
      </c>
      <c r="G373" s="70" t="str">
        <f t="shared" si="103"/>
        <v/>
      </c>
      <c r="N373" s="148" t="str">
        <f t="shared" si="110"/>
        <v/>
      </c>
      <c r="O373" s="124" t="str">
        <f t="shared" si="115"/>
        <v/>
      </c>
      <c r="P373" s="129" t="str">
        <f t="shared" si="111"/>
        <v/>
      </c>
      <c r="Q373" s="149" t="str">
        <f t="shared" si="104"/>
        <v/>
      </c>
      <c r="R373" s="149" t="str">
        <f t="shared" si="105"/>
        <v/>
      </c>
      <c r="S373" s="149" t="str">
        <f t="shared" si="112"/>
        <v/>
      </c>
      <c r="T373" s="129" t="str">
        <f t="shared" si="106"/>
        <v/>
      </c>
      <c r="AC373" s="148" t="s">
        <v>67</v>
      </c>
      <c r="AD373" s="124" t="s">
        <v>67</v>
      </c>
      <c r="AE373" s="129" t="str">
        <f t="shared" si="113"/>
        <v/>
      </c>
      <c r="AF373" s="149" t="s">
        <v>67</v>
      </c>
      <c r="AG373" s="149" t="s">
        <v>67</v>
      </c>
      <c r="AH373" s="149" t="s">
        <v>67</v>
      </c>
      <c r="AI373" s="129" t="s">
        <v>67</v>
      </c>
    </row>
    <row r="374" spans="1:35" x14ac:dyDescent="0.35">
      <c r="A374" s="73" t="str">
        <f t="shared" si="107"/>
        <v/>
      </c>
      <c r="B374" s="74" t="str">
        <f t="shared" si="114"/>
        <v/>
      </c>
      <c r="C374" s="70" t="str">
        <f t="shared" si="108"/>
        <v/>
      </c>
      <c r="D374" s="75" t="str">
        <f t="shared" si="101"/>
        <v/>
      </c>
      <c r="E374" s="75" t="str">
        <f t="shared" si="102"/>
        <v/>
      </c>
      <c r="F374" s="75" t="str">
        <f t="shared" si="109"/>
        <v/>
      </c>
      <c r="G374" s="70" t="str">
        <f t="shared" si="103"/>
        <v/>
      </c>
      <c r="N374" s="148" t="str">
        <f t="shared" si="110"/>
        <v/>
      </c>
      <c r="O374" s="124" t="str">
        <f t="shared" si="115"/>
        <v/>
      </c>
      <c r="P374" s="129" t="str">
        <f t="shared" si="111"/>
        <v/>
      </c>
      <c r="Q374" s="149" t="str">
        <f t="shared" si="104"/>
        <v/>
      </c>
      <c r="R374" s="149" t="str">
        <f t="shared" si="105"/>
        <v/>
      </c>
      <c r="S374" s="149" t="str">
        <f t="shared" si="112"/>
        <v/>
      </c>
      <c r="T374" s="129" t="str">
        <f t="shared" si="106"/>
        <v/>
      </c>
      <c r="AC374" s="148" t="s">
        <v>67</v>
      </c>
      <c r="AD374" s="124" t="s">
        <v>67</v>
      </c>
      <c r="AE374" s="129" t="str">
        <f t="shared" si="113"/>
        <v/>
      </c>
      <c r="AF374" s="149" t="s">
        <v>67</v>
      </c>
      <c r="AG374" s="149" t="s">
        <v>67</v>
      </c>
      <c r="AH374" s="149" t="s">
        <v>67</v>
      </c>
      <c r="AI374" s="129" t="s">
        <v>67</v>
      </c>
    </row>
    <row r="375" spans="1:35" x14ac:dyDescent="0.35">
      <c r="A375" s="73" t="str">
        <f t="shared" si="107"/>
        <v/>
      </c>
      <c r="B375" s="74" t="str">
        <f t="shared" si="114"/>
        <v/>
      </c>
      <c r="C375" s="70" t="str">
        <f t="shared" si="108"/>
        <v/>
      </c>
      <c r="D375" s="75" t="str">
        <f t="shared" si="101"/>
        <v/>
      </c>
      <c r="E375" s="75" t="str">
        <f t="shared" si="102"/>
        <v/>
      </c>
      <c r="F375" s="75" t="str">
        <f t="shared" si="109"/>
        <v/>
      </c>
      <c r="G375" s="70" t="str">
        <f t="shared" si="103"/>
        <v/>
      </c>
      <c r="N375" s="148" t="str">
        <f t="shared" si="110"/>
        <v/>
      </c>
      <c r="O375" s="124" t="str">
        <f t="shared" si="115"/>
        <v/>
      </c>
      <c r="P375" s="129" t="str">
        <f t="shared" si="111"/>
        <v/>
      </c>
      <c r="Q375" s="149" t="str">
        <f t="shared" si="104"/>
        <v/>
      </c>
      <c r="R375" s="149" t="str">
        <f t="shared" si="105"/>
        <v/>
      </c>
      <c r="S375" s="149" t="str">
        <f t="shared" si="112"/>
        <v/>
      </c>
      <c r="T375" s="129" t="str">
        <f t="shared" si="106"/>
        <v/>
      </c>
      <c r="AC375" s="148" t="s">
        <v>67</v>
      </c>
      <c r="AD375" s="124" t="s">
        <v>67</v>
      </c>
      <c r="AE375" s="129" t="str">
        <f t="shared" si="113"/>
        <v/>
      </c>
      <c r="AF375" s="149" t="s">
        <v>67</v>
      </c>
      <c r="AG375" s="149" t="s">
        <v>67</v>
      </c>
      <c r="AH375" s="149" t="s">
        <v>67</v>
      </c>
      <c r="AI375" s="129" t="s">
        <v>67</v>
      </c>
    </row>
    <row r="376" spans="1:35" x14ac:dyDescent="0.35">
      <c r="A376" s="73" t="str">
        <f t="shared" si="107"/>
        <v/>
      </c>
      <c r="B376" s="74" t="str">
        <f t="shared" si="114"/>
        <v/>
      </c>
      <c r="C376" s="70" t="str">
        <f t="shared" si="108"/>
        <v/>
      </c>
      <c r="D376" s="75" t="str">
        <f t="shared" si="101"/>
        <v/>
      </c>
      <c r="E376" s="75" t="str">
        <f t="shared" si="102"/>
        <v/>
      </c>
      <c r="F376" s="75" t="str">
        <f t="shared" si="109"/>
        <v/>
      </c>
      <c r="G376" s="70" t="str">
        <f t="shared" si="103"/>
        <v/>
      </c>
      <c r="N376" s="148" t="str">
        <f t="shared" si="110"/>
        <v/>
      </c>
      <c r="O376" s="124" t="str">
        <f t="shared" si="115"/>
        <v/>
      </c>
      <c r="P376" s="129" t="str">
        <f t="shared" si="111"/>
        <v/>
      </c>
      <c r="Q376" s="149" t="str">
        <f t="shared" si="104"/>
        <v/>
      </c>
      <c r="R376" s="149" t="str">
        <f t="shared" si="105"/>
        <v/>
      </c>
      <c r="S376" s="149" t="str">
        <f t="shared" si="112"/>
        <v/>
      </c>
      <c r="T376" s="129" t="str">
        <f t="shared" si="106"/>
        <v/>
      </c>
      <c r="AC376" s="148" t="s">
        <v>67</v>
      </c>
      <c r="AD376" s="124" t="s">
        <v>67</v>
      </c>
      <c r="AE376" s="129" t="str">
        <f t="shared" si="113"/>
        <v/>
      </c>
      <c r="AF376" s="149" t="s">
        <v>67</v>
      </c>
      <c r="AG376" s="149" t="s">
        <v>67</v>
      </c>
      <c r="AH376" s="149" t="s">
        <v>67</v>
      </c>
      <c r="AI376" s="129" t="s">
        <v>67</v>
      </c>
    </row>
    <row r="377" spans="1:35" x14ac:dyDescent="0.35">
      <c r="A377" s="73" t="str">
        <f t="shared" si="107"/>
        <v/>
      </c>
      <c r="B377" s="74" t="str">
        <f t="shared" si="114"/>
        <v/>
      </c>
      <c r="C377" s="70" t="str">
        <f t="shared" si="108"/>
        <v/>
      </c>
      <c r="D377" s="75" t="str">
        <f t="shared" si="101"/>
        <v/>
      </c>
      <c r="E377" s="75" t="str">
        <f t="shared" si="102"/>
        <v/>
      </c>
      <c r="F377" s="75" t="str">
        <f t="shared" si="109"/>
        <v/>
      </c>
      <c r="G377" s="70" t="str">
        <f t="shared" si="103"/>
        <v/>
      </c>
      <c r="N377" s="148" t="str">
        <f t="shared" si="110"/>
        <v/>
      </c>
      <c r="O377" s="124" t="str">
        <f t="shared" si="115"/>
        <v/>
      </c>
      <c r="P377" s="129" t="str">
        <f t="shared" si="111"/>
        <v/>
      </c>
      <c r="Q377" s="149" t="str">
        <f t="shared" si="104"/>
        <v/>
      </c>
      <c r="R377" s="149" t="str">
        <f t="shared" si="105"/>
        <v/>
      </c>
      <c r="S377" s="149" t="str">
        <f t="shared" si="112"/>
        <v/>
      </c>
      <c r="T377" s="129" t="str">
        <f t="shared" si="106"/>
        <v/>
      </c>
      <c r="AC377" s="148" t="s">
        <v>67</v>
      </c>
      <c r="AD377" s="124" t="s">
        <v>67</v>
      </c>
      <c r="AE377" s="129" t="str">
        <f t="shared" si="113"/>
        <v/>
      </c>
      <c r="AF377" s="149" t="s">
        <v>67</v>
      </c>
      <c r="AG377" s="149" t="s">
        <v>67</v>
      </c>
      <c r="AH377" s="149" t="s">
        <v>67</v>
      </c>
      <c r="AI377" s="129" t="s">
        <v>67</v>
      </c>
    </row>
    <row r="378" spans="1:35" x14ac:dyDescent="0.35">
      <c r="A378" s="73" t="str">
        <f t="shared" si="107"/>
        <v/>
      </c>
      <c r="B378" s="74" t="str">
        <f t="shared" si="114"/>
        <v/>
      </c>
      <c r="C378" s="70" t="str">
        <f t="shared" si="108"/>
        <v/>
      </c>
      <c r="D378" s="75" t="str">
        <f t="shared" si="101"/>
        <v/>
      </c>
      <c r="E378" s="75" t="str">
        <f t="shared" si="102"/>
        <v/>
      </c>
      <c r="F378" s="75" t="str">
        <f t="shared" si="109"/>
        <v/>
      </c>
      <c r="G378" s="70" t="str">
        <f t="shared" si="103"/>
        <v/>
      </c>
      <c r="N378" s="148" t="str">
        <f t="shared" si="110"/>
        <v/>
      </c>
      <c r="O378" s="124" t="str">
        <f t="shared" si="115"/>
        <v/>
      </c>
      <c r="P378" s="129" t="str">
        <f t="shared" si="111"/>
        <v/>
      </c>
      <c r="Q378" s="149" t="str">
        <f t="shared" si="104"/>
        <v/>
      </c>
      <c r="R378" s="149" t="str">
        <f t="shared" si="105"/>
        <v/>
      </c>
      <c r="S378" s="149" t="str">
        <f t="shared" si="112"/>
        <v/>
      </c>
      <c r="T378" s="129" t="str">
        <f t="shared" si="106"/>
        <v/>
      </c>
      <c r="AC378" s="148" t="s">
        <v>67</v>
      </c>
      <c r="AD378" s="124" t="s">
        <v>67</v>
      </c>
      <c r="AE378" s="129" t="str">
        <f t="shared" si="113"/>
        <v/>
      </c>
      <c r="AF378" s="149" t="s">
        <v>67</v>
      </c>
      <c r="AG378" s="149" t="s">
        <v>67</v>
      </c>
      <c r="AH378" s="149" t="s">
        <v>67</v>
      </c>
      <c r="AI378" s="129" t="s">
        <v>67</v>
      </c>
    </row>
    <row r="379" spans="1:35" x14ac:dyDescent="0.35">
      <c r="A379" s="73" t="str">
        <f t="shared" si="107"/>
        <v/>
      </c>
      <c r="B379" s="74" t="str">
        <f t="shared" si="114"/>
        <v/>
      </c>
      <c r="C379" s="70" t="str">
        <f t="shared" si="108"/>
        <v/>
      </c>
      <c r="D379" s="75" t="str">
        <f t="shared" si="101"/>
        <v/>
      </c>
      <c r="E379" s="75" t="str">
        <f t="shared" si="102"/>
        <v/>
      </c>
      <c r="F379" s="75" t="str">
        <f t="shared" si="109"/>
        <v/>
      </c>
      <c r="G379" s="70" t="str">
        <f t="shared" si="103"/>
        <v/>
      </c>
      <c r="N379" s="148" t="str">
        <f t="shared" si="110"/>
        <v/>
      </c>
      <c r="O379" s="124" t="str">
        <f t="shared" si="115"/>
        <v/>
      </c>
      <c r="P379" s="129" t="str">
        <f t="shared" si="111"/>
        <v/>
      </c>
      <c r="Q379" s="149" t="str">
        <f t="shared" si="104"/>
        <v/>
      </c>
      <c r="R379" s="149" t="str">
        <f t="shared" si="105"/>
        <v/>
      </c>
      <c r="S379" s="149" t="str">
        <f t="shared" si="112"/>
        <v/>
      </c>
      <c r="T379" s="129" t="str">
        <f t="shared" si="106"/>
        <v/>
      </c>
      <c r="AC379" s="148" t="s">
        <v>67</v>
      </c>
      <c r="AD379" s="124" t="s">
        <v>67</v>
      </c>
      <c r="AE379" s="129" t="str">
        <f t="shared" si="113"/>
        <v/>
      </c>
      <c r="AF379" s="149" t="s">
        <v>67</v>
      </c>
      <c r="AG379" s="149" t="s">
        <v>67</v>
      </c>
      <c r="AH379" s="149" t="s">
        <v>67</v>
      </c>
      <c r="AI379" s="129" t="s">
        <v>67</v>
      </c>
    </row>
    <row r="380" spans="1:35" x14ac:dyDescent="0.35">
      <c r="A380" s="73" t="str">
        <f t="shared" si="107"/>
        <v/>
      </c>
      <c r="B380" s="74" t="str">
        <f t="shared" si="114"/>
        <v/>
      </c>
      <c r="C380" s="70" t="str">
        <f t="shared" si="108"/>
        <v/>
      </c>
      <c r="D380" s="75" t="str">
        <f t="shared" si="101"/>
        <v/>
      </c>
      <c r="E380" s="75" t="str">
        <f t="shared" si="102"/>
        <v/>
      </c>
      <c r="F380" s="75" t="str">
        <f t="shared" si="109"/>
        <v/>
      </c>
      <c r="G380" s="70" t="str">
        <f t="shared" si="103"/>
        <v/>
      </c>
      <c r="N380" s="148" t="str">
        <f t="shared" si="110"/>
        <v/>
      </c>
      <c r="O380" s="124" t="str">
        <f t="shared" si="115"/>
        <v/>
      </c>
      <c r="P380" s="129" t="str">
        <f t="shared" si="111"/>
        <v/>
      </c>
      <c r="Q380" s="149" t="str">
        <f t="shared" si="104"/>
        <v/>
      </c>
      <c r="R380" s="149" t="str">
        <f t="shared" si="105"/>
        <v/>
      </c>
      <c r="S380" s="149" t="str">
        <f t="shared" si="112"/>
        <v/>
      </c>
      <c r="T380" s="129" t="str">
        <f t="shared" si="106"/>
        <v/>
      </c>
      <c r="AC380" s="148" t="s">
        <v>67</v>
      </c>
      <c r="AD380" s="124" t="s">
        <v>67</v>
      </c>
      <c r="AE380" s="129" t="str">
        <f t="shared" si="113"/>
        <v/>
      </c>
      <c r="AF380" s="149" t="s">
        <v>67</v>
      </c>
      <c r="AG380" s="149" t="s">
        <v>67</v>
      </c>
      <c r="AH380" s="149" t="s">
        <v>67</v>
      </c>
      <c r="AI380" s="129" t="s">
        <v>67</v>
      </c>
    </row>
    <row r="381" spans="1:35" x14ac:dyDescent="0.35">
      <c r="A381" s="73" t="str">
        <f t="shared" si="107"/>
        <v/>
      </c>
      <c r="B381" s="74" t="str">
        <f t="shared" si="114"/>
        <v/>
      </c>
      <c r="C381" s="70" t="str">
        <f t="shared" si="108"/>
        <v/>
      </c>
      <c r="D381" s="75" t="str">
        <f t="shared" si="101"/>
        <v/>
      </c>
      <c r="E381" s="75" t="str">
        <f t="shared" si="102"/>
        <v/>
      </c>
      <c r="F381" s="75" t="str">
        <f t="shared" si="109"/>
        <v/>
      </c>
      <c r="G381" s="70" t="str">
        <f t="shared" si="103"/>
        <v/>
      </c>
      <c r="N381" s="148" t="str">
        <f t="shared" si="110"/>
        <v/>
      </c>
      <c r="O381" s="124" t="str">
        <f t="shared" si="115"/>
        <v/>
      </c>
      <c r="P381" s="129" t="str">
        <f t="shared" si="111"/>
        <v/>
      </c>
      <c r="Q381" s="149" t="str">
        <f t="shared" si="104"/>
        <v/>
      </c>
      <c r="R381" s="149" t="str">
        <f t="shared" si="105"/>
        <v/>
      </c>
      <c r="S381" s="149" t="str">
        <f t="shared" si="112"/>
        <v/>
      </c>
      <c r="T381" s="129" t="str">
        <f t="shared" si="106"/>
        <v/>
      </c>
      <c r="AC381" s="148" t="s">
        <v>67</v>
      </c>
      <c r="AD381" s="124" t="s">
        <v>67</v>
      </c>
      <c r="AE381" s="129" t="str">
        <f t="shared" si="113"/>
        <v/>
      </c>
      <c r="AF381" s="149" t="s">
        <v>67</v>
      </c>
      <c r="AG381" s="149" t="s">
        <v>67</v>
      </c>
      <c r="AH381" s="149" t="s">
        <v>67</v>
      </c>
      <c r="AI381" s="129" t="s">
        <v>67</v>
      </c>
    </row>
    <row r="382" spans="1:35" x14ac:dyDescent="0.35">
      <c r="A382" s="73" t="str">
        <f t="shared" si="107"/>
        <v/>
      </c>
      <c r="B382" s="74" t="str">
        <f t="shared" si="114"/>
        <v/>
      </c>
      <c r="C382" s="70" t="str">
        <f t="shared" si="108"/>
        <v/>
      </c>
      <c r="D382" s="75" t="str">
        <f t="shared" ref="D382:D445" si="116">IF(B382="","",IPMT($R$10/12,B382,$R$7,-$R$8,$R$9,0))</f>
        <v/>
      </c>
      <c r="E382" s="75" t="str">
        <f t="shared" ref="E382:E445" si="117">IF(B382="","",PPMT($R$10/12,B382,$R$7,-$R$8,$R$9,0))</f>
        <v/>
      </c>
      <c r="F382" s="75" t="str">
        <f t="shared" si="109"/>
        <v/>
      </c>
      <c r="G382" s="70" t="str">
        <f t="shared" si="103"/>
        <v/>
      </c>
      <c r="N382" s="148" t="str">
        <f t="shared" si="110"/>
        <v/>
      </c>
      <c r="O382" s="124" t="str">
        <f t="shared" si="115"/>
        <v/>
      </c>
      <c r="P382" s="129" t="str">
        <f t="shared" si="111"/>
        <v/>
      </c>
      <c r="Q382" s="149" t="str">
        <f t="shared" si="104"/>
        <v/>
      </c>
      <c r="R382" s="149" t="str">
        <f t="shared" si="105"/>
        <v/>
      </c>
      <c r="S382" s="149" t="str">
        <f t="shared" si="112"/>
        <v/>
      </c>
      <c r="T382" s="129" t="str">
        <f t="shared" si="106"/>
        <v/>
      </c>
      <c r="AC382" s="148" t="s">
        <v>67</v>
      </c>
      <c r="AD382" s="124" t="s">
        <v>67</v>
      </c>
      <c r="AE382" s="129" t="str">
        <f t="shared" si="113"/>
        <v/>
      </c>
      <c r="AF382" s="149" t="s">
        <v>67</v>
      </c>
      <c r="AG382" s="149" t="s">
        <v>67</v>
      </c>
      <c r="AH382" s="149" t="s">
        <v>67</v>
      </c>
      <c r="AI382" s="129" t="s">
        <v>67</v>
      </c>
    </row>
    <row r="383" spans="1:35" x14ac:dyDescent="0.35">
      <c r="A383" s="73" t="str">
        <f t="shared" si="107"/>
        <v/>
      </c>
      <c r="B383" s="74" t="str">
        <f t="shared" si="114"/>
        <v/>
      </c>
      <c r="C383" s="70" t="str">
        <f t="shared" si="108"/>
        <v/>
      </c>
      <c r="D383" s="75" t="str">
        <f t="shared" si="116"/>
        <v/>
      </c>
      <c r="E383" s="75" t="str">
        <f t="shared" si="117"/>
        <v/>
      </c>
      <c r="F383" s="75" t="str">
        <f t="shared" si="109"/>
        <v/>
      </c>
      <c r="G383" s="70" t="str">
        <f t="shared" si="103"/>
        <v/>
      </c>
      <c r="N383" s="148" t="str">
        <f t="shared" si="110"/>
        <v/>
      </c>
      <c r="O383" s="124" t="str">
        <f t="shared" si="115"/>
        <v/>
      </c>
      <c r="P383" s="129" t="str">
        <f t="shared" si="111"/>
        <v/>
      </c>
      <c r="Q383" s="149" t="str">
        <f t="shared" si="104"/>
        <v/>
      </c>
      <c r="R383" s="149" t="str">
        <f t="shared" si="105"/>
        <v/>
      </c>
      <c r="S383" s="149" t="str">
        <f t="shared" si="112"/>
        <v/>
      </c>
      <c r="T383" s="129" t="str">
        <f t="shared" si="106"/>
        <v/>
      </c>
      <c r="AC383" s="148" t="s">
        <v>67</v>
      </c>
      <c r="AD383" s="124" t="s">
        <v>67</v>
      </c>
      <c r="AE383" s="129" t="str">
        <f t="shared" si="113"/>
        <v/>
      </c>
      <c r="AF383" s="149" t="s">
        <v>67</v>
      </c>
      <c r="AG383" s="149" t="s">
        <v>67</v>
      </c>
      <c r="AH383" s="149" t="s">
        <v>67</v>
      </c>
      <c r="AI383" s="129" t="s">
        <v>67</v>
      </c>
    </row>
    <row r="384" spans="1:35" x14ac:dyDescent="0.35">
      <c r="A384" s="73" t="str">
        <f t="shared" si="107"/>
        <v/>
      </c>
      <c r="B384" s="74" t="str">
        <f t="shared" si="114"/>
        <v/>
      </c>
      <c r="C384" s="70" t="str">
        <f t="shared" si="108"/>
        <v/>
      </c>
      <c r="D384" s="75" t="str">
        <f t="shared" si="116"/>
        <v/>
      </c>
      <c r="E384" s="75" t="str">
        <f t="shared" si="117"/>
        <v/>
      </c>
      <c r="F384" s="75" t="str">
        <f t="shared" si="109"/>
        <v/>
      </c>
      <c r="G384" s="70" t="str">
        <f t="shared" si="103"/>
        <v/>
      </c>
      <c r="N384" s="148" t="str">
        <f t="shared" si="110"/>
        <v/>
      </c>
      <c r="O384" s="124" t="str">
        <f t="shared" si="115"/>
        <v/>
      </c>
      <c r="P384" s="129" t="str">
        <f t="shared" si="111"/>
        <v/>
      </c>
      <c r="Q384" s="149" t="str">
        <f t="shared" si="104"/>
        <v/>
      </c>
      <c r="R384" s="149" t="str">
        <f t="shared" si="105"/>
        <v/>
      </c>
      <c r="S384" s="149" t="str">
        <f t="shared" si="112"/>
        <v/>
      </c>
      <c r="T384" s="129" t="str">
        <f t="shared" si="106"/>
        <v/>
      </c>
      <c r="AC384" s="148" t="s">
        <v>67</v>
      </c>
      <c r="AD384" s="124" t="s">
        <v>67</v>
      </c>
      <c r="AE384" s="129" t="str">
        <f t="shared" si="113"/>
        <v/>
      </c>
      <c r="AF384" s="149" t="s">
        <v>67</v>
      </c>
      <c r="AG384" s="149" t="s">
        <v>67</v>
      </c>
      <c r="AH384" s="149" t="s">
        <v>67</v>
      </c>
      <c r="AI384" s="129" t="s">
        <v>67</v>
      </c>
    </row>
    <row r="385" spans="1:35" x14ac:dyDescent="0.35">
      <c r="A385" s="73" t="str">
        <f t="shared" si="107"/>
        <v/>
      </c>
      <c r="B385" s="74" t="str">
        <f t="shared" si="114"/>
        <v/>
      </c>
      <c r="C385" s="70" t="str">
        <f t="shared" si="108"/>
        <v/>
      </c>
      <c r="D385" s="75" t="str">
        <f t="shared" si="116"/>
        <v/>
      </c>
      <c r="E385" s="75" t="str">
        <f t="shared" si="117"/>
        <v/>
      </c>
      <c r="F385" s="75" t="str">
        <f t="shared" si="109"/>
        <v/>
      </c>
      <c r="G385" s="70" t="str">
        <f t="shared" si="103"/>
        <v/>
      </c>
      <c r="N385" s="148" t="str">
        <f t="shared" si="110"/>
        <v/>
      </c>
      <c r="O385" s="124" t="str">
        <f t="shared" si="115"/>
        <v/>
      </c>
      <c r="P385" s="129" t="str">
        <f t="shared" si="111"/>
        <v/>
      </c>
      <c r="Q385" s="149" t="str">
        <f t="shared" si="104"/>
        <v/>
      </c>
      <c r="R385" s="149" t="str">
        <f t="shared" si="105"/>
        <v/>
      </c>
      <c r="S385" s="149" t="str">
        <f t="shared" si="112"/>
        <v/>
      </c>
      <c r="T385" s="129" t="str">
        <f t="shared" si="106"/>
        <v/>
      </c>
      <c r="AC385" s="148" t="s">
        <v>67</v>
      </c>
      <c r="AD385" s="124" t="s">
        <v>67</v>
      </c>
      <c r="AE385" s="129" t="str">
        <f t="shared" si="113"/>
        <v/>
      </c>
      <c r="AF385" s="149" t="s">
        <v>67</v>
      </c>
      <c r="AG385" s="149" t="s">
        <v>67</v>
      </c>
      <c r="AH385" s="149" t="s">
        <v>67</v>
      </c>
      <c r="AI385" s="129" t="s">
        <v>67</v>
      </c>
    </row>
    <row r="386" spans="1:35" x14ac:dyDescent="0.35">
      <c r="A386" s="73" t="str">
        <f t="shared" si="107"/>
        <v/>
      </c>
      <c r="B386" s="74" t="str">
        <f t="shared" si="114"/>
        <v/>
      </c>
      <c r="C386" s="70" t="str">
        <f t="shared" si="108"/>
        <v/>
      </c>
      <c r="D386" s="75" t="str">
        <f t="shared" si="116"/>
        <v/>
      </c>
      <c r="E386" s="75" t="str">
        <f t="shared" si="117"/>
        <v/>
      </c>
      <c r="F386" s="75" t="str">
        <f t="shared" si="109"/>
        <v/>
      </c>
      <c r="G386" s="70" t="str">
        <f t="shared" si="103"/>
        <v/>
      </c>
      <c r="N386" s="148" t="str">
        <f t="shared" si="110"/>
        <v/>
      </c>
      <c r="O386" s="124" t="str">
        <f t="shared" si="115"/>
        <v/>
      </c>
      <c r="P386" s="129" t="str">
        <f t="shared" si="111"/>
        <v/>
      </c>
      <c r="Q386" s="149" t="str">
        <f t="shared" si="104"/>
        <v/>
      </c>
      <c r="R386" s="149" t="str">
        <f t="shared" si="105"/>
        <v/>
      </c>
      <c r="S386" s="149" t="str">
        <f t="shared" si="112"/>
        <v/>
      </c>
      <c r="T386" s="129" t="str">
        <f t="shared" si="106"/>
        <v/>
      </c>
      <c r="AC386" s="148" t="s">
        <v>67</v>
      </c>
      <c r="AD386" s="124" t="s">
        <v>67</v>
      </c>
      <c r="AE386" s="129" t="str">
        <f t="shared" si="113"/>
        <v/>
      </c>
      <c r="AF386" s="149" t="s">
        <v>67</v>
      </c>
      <c r="AG386" s="149" t="s">
        <v>67</v>
      </c>
      <c r="AH386" s="149" t="s">
        <v>67</v>
      </c>
      <c r="AI386" s="129" t="s">
        <v>67</v>
      </c>
    </row>
    <row r="387" spans="1:35" x14ac:dyDescent="0.35">
      <c r="A387" s="73" t="str">
        <f t="shared" si="107"/>
        <v/>
      </c>
      <c r="B387" s="74" t="str">
        <f t="shared" si="114"/>
        <v/>
      </c>
      <c r="C387" s="70" t="str">
        <f t="shared" si="108"/>
        <v/>
      </c>
      <c r="D387" s="75" t="str">
        <f t="shared" si="116"/>
        <v/>
      </c>
      <c r="E387" s="75" t="str">
        <f t="shared" si="117"/>
        <v/>
      </c>
      <c r="F387" s="75" t="str">
        <f t="shared" si="109"/>
        <v/>
      </c>
      <c r="G387" s="70" t="str">
        <f t="shared" si="103"/>
        <v/>
      </c>
      <c r="N387" s="148" t="str">
        <f t="shared" si="110"/>
        <v/>
      </c>
      <c r="O387" s="124" t="str">
        <f t="shared" si="115"/>
        <v/>
      </c>
      <c r="P387" s="129" t="str">
        <f t="shared" si="111"/>
        <v/>
      </c>
      <c r="Q387" s="149" t="str">
        <f t="shared" si="104"/>
        <v/>
      </c>
      <c r="R387" s="149" t="str">
        <f t="shared" si="105"/>
        <v/>
      </c>
      <c r="S387" s="149" t="str">
        <f t="shared" si="112"/>
        <v/>
      </c>
      <c r="T387" s="129" t="str">
        <f t="shared" si="106"/>
        <v/>
      </c>
      <c r="AC387" s="148" t="s">
        <v>67</v>
      </c>
      <c r="AD387" s="124" t="s">
        <v>67</v>
      </c>
      <c r="AE387" s="129" t="str">
        <f t="shared" si="113"/>
        <v/>
      </c>
      <c r="AF387" s="149" t="s">
        <v>67</v>
      </c>
      <c r="AG387" s="149" t="s">
        <v>67</v>
      </c>
      <c r="AH387" s="149" t="s">
        <v>67</v>
      </c>
      <c r="AI387" s="129" t="s">
        <v>67</v>
      </c>
    </row>
    <row r="388" spans="1:35" x14ac:dyDescent="0.35">
      <c r="A388" s="73" t="str">
        <f t="shared" si="107"/>
        <v/>
      </c>
      <c r="B388" s="74" t="str">
        <f t="shared" si="114"/>
        <v/>
      </c>
      <c r="C388" s="70" t="str">
        <f t="shared" si="108"/>
        <v/>
      </c>
      <c r="D388" s="75" t="str">
        <f t="shared" si="116"/>
        <v/>
      </c>
      <c r="E388" s="75" t="str">
        <f t="shared" si="117"/>
        <v/>
      </c>
      <c r="F388" s="75" t="str">
        <f t="shared" si="109"/>
        <v/>
      </c>
      <c r="G388" s="70" t="str">
        <f t="shared" si="103"/>
        <v/>
      </c>
      <c r="N388" s="148" t="str">
        <f t="shared" si="110"/>
        <v/>
      </c>
      <c r="O388" s="124" t="str">
        <f t="shared" si="115"/>
        <v/>
      </c>
      <c r="P388" s="129" t="str">
        <f t="shared" si="111"/>
        <v/>
      </c>
      <c r="Q388" s="149" t="str">
        <f t="shared" si="104"/>
        <v/>
      </c>
      <c r="R388" s="149" t="str">
        <f t="shared" si="105"/>
        <v/>
      </c>
      <c r="S388" s="149" t="str">
        <f t="shared" si="112"/>
        <v/>
      </c>
      <c r="T388" s="129" t="str">
        <f t="shared" si="106"/>
        <v/>
      </c>
      <c r="AC388" s="148" t="s">
        <v>67</v>
      </c>
      <c r="AD388" s="124" t="s">
        <v>67</v>
      </c>
      <c r="AE388" s="129" t="str">
        <f t="shared" si="113"/>
        <v/>
      </c>
      <c r="AF388" s="149" t="s">
        <v>67</v>
      </c>
      <c r="AG388" s="149" t="s">
        <v>67</v>
      </c>
      <c r="AH388" s="149" t="s">
        <v>67</v>
      </c>
      <c r="AI388" s="129" t="s">
        <v>67</v>
      </c>
    </row>
    <row r="389" spans="1:35" x14ac:dyDescent="0.35">
      <c r="A389" s="73" t="str">
        <f t="shared" si="107"/>
        <v/>
      </c>
      <c r="B389" s="74" t="str">
        <f t="shared" si="114"/>
        <v/>
      </c>
      <c r="C389" s="70" t="str">
        <f t="shared" si="108"/>
        <v/>
      </c>
      <c r="D389" s="75" t="str">
        <f t="shared" si="116"/>
        <v/>
      </c>
      <c r="E389" s="75" t="str">
        <f t="shared" si="117"/>
        <v/>
      </c>
      <c r="F389" s="75" t="str">
        <f t="shared" si="109"/>
        <v/>
      </c>
      <c r="G389" s="70" t="str">
        <f t="shared" si="103"/>
        <v/>
      </c>
      <c r="N389" s="148" t="str">
        <f t="shared" si="110"/>
        <v/>
      </c>
      <c r="O389" s="124" t="str">
        <f t="shared" si="115"/>
        <v/>
      </c>
      <c r="P389" s="129" t="str">
        <f t="shared" si="111"/>
        <v/>
      </c>
      <c r="Q389" s="149" t="str">
        <f t="shared" si="104"/>
        <v/>
      </c>
      <c r="R389" s="149" t="str">
        <f t="shared" si="105"/>
        <v/>
      </c>
      <c r="S389" s="149" t="str">
        <f t="shared" si="112"/>
        <v/>
      </c>
      <c r="T389" s="129" t="str">
        <f t="shared" si="106"/>
        <v/>
      </c>
      <c r="AC389" s="148" t="s">
        <v>67</v>
      </c>
      <c r="AD389" s="124" t="s">
        <v>67</v>
      </c>
      <c r="AE389" s="129" t="str">
        <f t="shared" si="113"/>
        <v/>
      </c>
      <c r="AF389" s="149" t="s">
        <v>67</v>
      </c>
      <c r="AG389" s="149" t="s">
        <v>67</v>
      </c>
      <c r="AH389" s="149" t="s">
        <v>67</v>
      </c>
      <c r="AI389" s="129" t="s">
        <v>67</v>
      </c>
    </row>
    <row r="390" spans="1:35" x14ac:dyDescent="0.35">
      <c r="A390" s="73" t="str">
        <f t="shared" si="107"/>
        <v/>
      </c>
      <c r="B390" s="74" t="str">
        <f t="shared" si="114"/>
        <v/>
      </c>
      <c r="C390" s="70" t="str">
        <f t="shared" si="108"/>
        <v/>
      </c>
      <c r="D390" s="75" t="str">
        <f t="shared" si="116"/>
        <v/>
      </c>
      <c r="E390" s="75" t="str">
        <f t="shared" si="117"/>
        <v/>
      </c>
      <c r="F390" s="75" t="str">
        <f t="shared" si="109"/>
        <v/>
      </c>
      <c r="G390" s="70" t="str">
        <f t="shared" si="103"/>
        <v/>
      </c>
      <c r="N390" s="148" t="str">
        <f t="shared" si="110"/>
        <v/>
      </c>
      <c r="O390" s="124" t="str">
        <f t="shared" si="115"/>
        <v/>
      </c>
      <c r="P390" s="129" t="str">
        <f t="shared" si="111"/>
        <v/>
      </c>
      <c r="Q390" s="149" t="str">
        <f t="shared" si="104"/>
        <v/>
      </c>
      <c r="R390" s="149" t="str">
        <f t="shared" si="105"/>
        <v/>
      </c>
      <c r="S390" s="149" t="str">
        <f t="shared" si="112"/>
        <v/>
      </c>
      <c r="T390" s="129" t="str">
        <f t="shared" si="106"/>
        <v/>
      </c>
      <c r="AC390" s="148" t="s">
        <v>67</v>
      </c>
      <c r="AD390" s="124" t="s">
        <v>67</v>
      </c>
      <c r="AE390" s="129" t="str">
        <f t="shared" si="113"/>
        <v/>
      </c>
      <c r="AF390" s="149" t="s">
        <v>67</v>
      </c>
      <c r="AG390" s="149" t="s">
        <v>67</v>
      </c>
      <c r="AH390" s="149" t="s">
        <v>67</v>
      </c>
      <c r="AI390" s="129" t="s">
        <v>67</v>
      </c>
    </row>
    <row r="391" spans="1:35" x14ac:dyDescent="0.35">
      <c r="A391" s="73" t="str">
        <f t="shared" si="107"/>
        <v/>
      </c>
      <c r="B391" s="74" t="str">
        <f t="shared" si="114"/>
        <v/>
      </c>
      <c r="C391" s="70" t="str">
        <f t="shared" si="108"/>
        <v/>
      </c>
      <c r="D391" s="75" t="str">
        <f t="shared" si="116"/>
        <v/>
      </c>
      <c r="E391" s="75" t="str">
        <f t="shared" si="117"/>
        <v/>
      </c>
      <c r="F391" s="75" t="str">
        <f t="shared" si="109"/>
        <v/>
      </c>
      <c r="G391" s="70" t="str">
        <f t="shared" si="103"/>
        <v/>
      </c>
      <c r="N391" s="148" t="str">
        <f t="shared" si="110"/>
        <v/>
      </c>
      <c r="O391" s="124" t="str">
        <f t="shared" si="115"/>
        <v/>
      </c>
      <c r="P391" s="129" t="str">
        <f t="shared" si="111"/>
        <v/>
      </c>
      <c r="Q391" s="149" t="str">
        <f t="shared" si="104"/>
        <v/>
      </c>
      <c r="R391" s="149" t="str">
        <f t="shared" si="105"/>
        <v/>
      </c>
      <c r="S391" s="149" t="str">
        <f t="shared" si="112"/>
        <v/>
      </c>
      <c r="T391" s="129" t="str">
        <f t="shared" si="106"/>
        <v/>
      </c>
      <c r="AC391" s="148" t="s">
        <v>67</v>
      </c>
      <c r="AD391" s="124" t="s">
        <v>67</v>
      </c>
      <c r="AE391" s="129" t="str">
        <f t="shared" si="113"/>
        <v/>
      </c>
      <c r="AF391" s="149" t="s">
        <v>67</v>
      </c>
      <c r="AG391" s="149" t="s">
        <v>67</v>
      </c>
      <c r="AH391" s="149" t="s">
        <v>67</v>
      </c>
      <c r="AI391" s="129" t="s">
        <v>67</v>
      </c>
    </row>
    <row r="392" spans="1:35" x14ac:dyDescent="0.35">
      <c r="A392" s="73" t="str">
        <f t="shared" si="107"/>
        <v/>
      </c>
      <c r="B392" s="74" t="str">
        <f t="shared" si="114"/>
        <v/>
      </c>
      <c r="C392" s="70" t="str">
        <f t="shared" si="108"/>
        <v/>
      </c>
      <c r="D392" s="75" t="str">
        <f t="shared" si="116"/>
        <v/>
      </c>
      <c r="E392" s="75" t="str">
        <f t="shared" si="117"/>
        <v/>
      </c>
      <c r="F392" s="75" t="str">
        <f t="shared" si="109"/>
        <v/>
      </c>
      <c r="G392" s="70" t="str">
        <f t="shared" si="103"/>
        <v/>
      </c>
      <c r="N392" s="148" t="str">
        <f t="shared" si="110"/>
        <v/>
      </c>
      <c r="O392" s="124" t="str">
        <f t="shared" si="115"/>
        <v/>
      </c>
      <c r="P392" s="129" t="str">
        <f t="shared" si="111"/>
        <v/>
      </c>
      <c r="Q392" s="149" t="str">
        <f t="shared" si="104"/>
        <v/>
      </c>
      <c r="R392" s="149" t="str">
        <f t="shared" si="105"/>
        <v/>
      </c>
      <c r="S392" s="149" t="str">
        <f t="shared" si="112"/>
        <v/>
      </c>
      <c r="T392" s="129" t="str">
        <f t="shared" si="106"/>
        <v/>
      </c>
      <c r="AC392" s="148" t="s">
        <v>67</v>
      </c>
      <c r="AD392" s="124" t="s">
        <v>67</v>
      </c>
      <c r="AE392" s="129" t="str">
        <f t="shared" si="113"/>
        <v/>
      </c>
      <c r="AF392" s="149" t="s">
        <v>67</v>
      </c>
      <c r="AG392" s="149" t="s">
        <v>67</v>
      </c>
      <c r="AH392" s="149" t="s">
        <v>67</v>
      </c>
      <c r="AI392" s="129" t="s">
        <v>67</v>
      </c>
    </row>
    <row r="393" spans="1:35" x14ac:dyDescent="0.35">
      <c r="A393" s="73" t="str">
        <f t="shared" si="107"/>
        <v/>
      </c>
      <c r="B393" s="74" t="str">
        <f t="shared" si="114"/>
        <v/>
      </c>
      <c r="C393" s="70" t="str">
        <f t="shared" si="108"/>
        <v/>
      </c>
      <c r="D393" s="75" t="str">
        <f t="shared" si="116"/>
        <v/>
      </c>
      <c r="E393" s="75" t="str">
        <f t="shared" si="117"/>
        <v/>
      </c>
      <c r="F393" s="75" t="str">
        <f t="shared" si="109"/>
        <v/>
      </c>
      <c r="G393" s="70" t="str">
        <f t="shared" si="103"/>
        <v/>
      </c>
      <c r="N393" s="148" t="str">
        <f t="shared" si="110"/>
        <v/>
      </c>
      <c r="O393" s="124" t="str">
        <f t="shared" si="115"/>
        <v/>
      </c>
      <c r="P393" s="129" t="str">
        <f t="shared" si="111"/>
        <v/>
      </c>
      <c r="Q393" s="149" t="str">
        <f t="shared" si="104"/>
        <v/>
      </c>
      <c r="R393" s="149" t="str">
        <f t="shared" si="105"/>
        <v/>
      </c>
      <c r="S393" s="149" t="str">
        <f t="shared" si="112"/>
        <v/>
      </c>
      <c r="T393" s="129" t="str">
        <f t="shared" si="106"/>
        <v/>
      </c>
      <c r="AC393" s="148" t="s">
        <v>67</v>
      </c>
      <c r="AD393" s="124" t="s">
        <v>67</v>
      </c>
      <c r="AE393" s="129" t="str">
        <f t="shared" si="113"/>
        <v/>
      </c>
      <c r="AF393" s="149" t="s">
        <v>67</v>
      </c>
      <c r="AG393" s="149" t="s">
        <v>67</v>
      </c>
      <c r="AH393" s="149" t="s">
        <v>67</v>
      </c>
      <c r="AI393" s="129" t="s">
        <v>67</v>
      </c>
    </row>
    <row r="394" spans="1:35" x14ac:dyDescent="0.35">
      <c r="A394" s="73" t="str">
        <f t="shared" si="107"/>
        <v/>
      </c>
      <c r="B394" s="74" t="str">
        <f t="shared" si="114"/>
        <v/>
      </c>
      <c r="C394" s="70" t="str">
        <f t="shared" si="108"/>
        <v/>
      </c>
      <c r="D394" s="75" t="str">
        <f t="shared" si="116"/>
        <v/>
      </c>
      <c r="E394" s="75" t="str">
        <f t="shared" si="117"/>
        <v/>
      </c>
      <c r="F394" s="75" t="str">
        <f t="shared" si="109"/>
        <v/>
      </c>
      <c r="G394" s="70" t="str">
        <f t="shared" si="103"/>
        <v/>
      </c>
      <c r="N394" s="148" t="str">
        <f t="shared" si="110"/>
        <v/>
      </c>
      <c r="O394" s="124" t="str">
        <f t="shared" si="115"/>
        <v/>
      </c>
      <c r="P394" s="129" t="str">
        <f t="shared" si="111"/>
        <v/>
      </c>
      <c r="Q394" s="149" t="str">
        <f t="shared" si="104"/>
        <v/>
      </c>
      <c r="R394" s="149" t="str">
        <f t="shared" si="105"/>
        <v/>
      </c>
      <c r="S394" s="149" t="str">
        <f t="shared" si="112"/>
        <v/>
      </c>
      <c r="T394" s="129" t="str">
        <f t="shared" si="106"/>
        <v/>
      </c>
      <c r="AC394" s="148" t="s">
        <v>67</v>
      </c>
      <c r="AD394" s="124" t="s">
        <v>67</v>
      </c>
      <c r="AE394" s="129" t="str">
        <f t="shared" si="113"/>
        <v/>
      </c>
      <c r="AF394" s="149" t="s">
        <v>67</v>
      </c>
      <c r="AG394" s="149" t="s">
        <v>67</v>
      </c>
      <c r="AH394" s="149" t="s">
        <v>67</v>
      </c>
      <c r="AI394" s="129" t="s">
        <v>67</v>
      </c>
    </row>
    <row r="395" spans="1:35" x14ac:dyDescent="0.35">
      <c r="A395" s="73" t="str">
        <f t="shared" si="107"/>
        <v/>
      </c>
      <c r="B395" s="74" t="str">
        <f t="shared" si="114"/>
        <v/>
      </c>
      <c r="C395" s="70" t="str">
        <f t="shared" si="108"/>
        <v/>
      </c>
      <c r="D395" s="75" t="str">
        <f t="shared" si="116"/>
        <v/>
      </c>
      <c r="E395" s="75" t="str">
        <f t="shared" si="117"/>
        <v/>
      </c>
      <c r="F395" s="75" t="str">
        <f t="shared" si="109"/>
        <v/>
      </c>
      <c r="G395" s="70" t="str">
        <f t="shared" si="103"/>
        <v/>
      </c>
      <c r="N395" s="148" t="str">
        <f t="shared" si="110"/>
        <v/>
      </c>
      <c r="O395" s="124" t="str">
        <f t="shared" si="115"/>
        <v/>
      </c>
      <c r="P395" s="129" t="str">
        <f t="shared" si="111"/>
        <v/>
      </c>
      <c r="Q395" s="149" t="str">
        <f t="shared" si="104"/>
        <v/>
      </c>
      <c r="R395" s="149" t="str">
        <f t="shared" si="105"/>
        <v/>
      </c>
      <c r="S395" s="149" t="str">
        <f t="shared" si="112"/>
        <v/>
      </c>
      <c r="T395" s="129" t="str">
        <f t="shared" si="106"/>
        <v/>
      </c>
      <c r="AC395" s="148" t="s">
        <v>67</v>
      </c>
      <c r="AD395" s="124" t="s">
        <v>67</v>
      </c>
      <c r="AE395" s="129" t="str">
        <f t="shared" si="113"/>
        <v/>
      </c>
      <c r="AF395" s="149" t="s">
        <v>67</v>
      </c>
      <c r="AG395" s="149" t="s">
        <v>67</v>
      </c>
      <c r="AH395" s="149" t="s">
        <v>67</v>
      </c>
      <c r="AI395" s="129" t="s">
        <v>67</v>
      </c>
    </row>
    <row r="396" spans="1:35" x14ac:dyDescent="0.35">
      <c r="A396" s="73" t="str">
        <f t="shared" si="107"/>
        <v/>
      </c>
      <c r="B396" s="74" t="str">
        <f t="shared" si="114"/>
        <v/>
      </c>
      <c r="C396" s="70" t="str">
        <f t="shared" si="108"/>
        <v/>
      </c>
      <c r="D396" s="75" t="str">
        <f t="shared" si="116"/>
        <v/>
      </c>
      <c r="E396" s="75" t="str">
        <f t="shared" si="117"/>
        <v/>
      </c>
      <c r="F396" s="75" t="str">
        <f t="shared" si="109"/>
        <v/>
      </c>
      <c r="G396" s="70" t="str">
        <f t="shared" si="103"/>
        <v/>
      </c>
      <c r="N396" s="148" t="str">
        <f t="shared" si="110"/>
        <v/>
      </c>
      <c r="O396" s="124" t="str">
        <f t="shared" si="115"/>
        <v/>
      </c>
      <c r="P396" s="129" t="str">
        <f t="shared" si="111"/>
        <v/>
      </c>
      <c r="Q396" s="149" t="str">
        <f t="shared" si="104"/>
        <v/>
      </c>
      <c r="R396" s="149" t="str">
        <f t="shared" si="105"/>
        <v/>
      </c>
      <c r="S396" s="149" t="str">
        <f t="shared" si="112"/>
        <v/>
      </c>
      <c r="T396" s="129" t="str">
        <f t="shared" si="106"/>
        <v/>
      </c>
      <c r="AC396" s="148" t="s">
        <v>67</v>
      </c>
      <c r="AD396" s="124" t="s">
        <v>67</v>
      </c>
      <c r="AE396" s="129" t="str">
        <f t="shared" si="113"/>
        <v/>
      </c>
      <c r="AF396" s="149" t="s">
        <v>67</v>
      </c>
      <c r="AG396" s="149" t="s">
        <v>67</v>
      </c>
      <c r="AH396" s="149" t="s">
        <v>67</v>
      </c>
      <c r="AI396" s="129" t="s">
        <v>67</v>
      </c>
    </row>
    <row r="397" spans="1:35" x14ac:dyDescent="0.35">
      <c r="A397" s="73" t="str">
        <f t="shared" si="107"/>
        <v/>
      </c>
      <c r="B397" s="74" t="str">
        <f t="shared" si="114"/>
        <v/>
      </c>
      <c r="C397" s="70" t="str">
        <f t="shared" si="108"/>
        <v/>
      </c>
      <c r="D397" s="75" t="str">
        <f t="shared" si="116"/>
        <v/>
      </c>
      <c r="E397" s="75" t="str">
        <f t="shared" si="117"/>
        <v/>
      </c>
      <c r="F397" s="75" t="str">
        <f t="shared" si="109"/>
        <v/>
      </c>
      <c r="G397" s="70" t="str">
        <f t="shared" si="103"/>
        <v/>
      </c>
      <c r="N397" s="148" t="str">
        <f t="shared" si="110"/>
        <v/>
      </c>
      <c r="O397" s="124" t="str">
        <f t="shared" si="115"/>
        <v/>
      </c>
      <c r="P397" s="129" t="str">
        <f t="shared" si="111"/>
        <v/>
      </c>
      <c r="Q397" s="149" t="str">
        <f t="shared" si="104"/>
        <v/>
      </c>
      <c r="R397" s="149" t="str">
        <f t="shared" si="105"/>
        <v/>
      </c>
      <c r="S397" s="149" t="str">
        <f t="shared" si="112"/>
        <v/>
      </c>
      <c r="T397" s="129" t="str">
        <f t="shared" si="106"/>
        <v/>
      </c>
      <c r="AC397" s="148" t="s">
        <v>67</v>
      </c>
      <c r="AD397" s="124" t="s">
        <v>67</v>
      </c>
      <c r="AE397" s="129" t="str">
        <f t="shared" si="113"/>
        <v/>
      </c>
      <c r="AF397" s="149" t="s">
        <v>67</v>
      </c>
      <c r="AG397" s="149" t="s">
        <v>67</v>
      </c>
      <c r="AH397" s="149" t="s">
        <v>67</v>
      </c>
      <c r="AI397" s="129" t="s">
        <v>67</v>
      </c>
    </row>
    <row r="398" spans="1:35" x14ac:dyDescent="0.35">
      <c r="A398" s="73" t="str">
        <f t="shared" si="107"/>
        <v/>
      </c>
      <c r="B398" s="74" t="str">
        <f t="shared" si="114"/>
        <v/>
      </c>
      <c r="C398" s="70" t="str">
        <f t="shared" si="108"/>
        <v/>
      </c>
      <c r="D398" s="75" t="str">
        <f t="shared" si="116"/>
        <v/>
      </c>
      <c r="E398" s="75" t="str">
        <f t="shared" si="117"/>
        <v/>
      </c>
      <c r="F398" s="75" t="str">
        <f t="shared" si="109"/>
        <v/>
      </c>
      <c r="G398" s="70" t="str">
        <f t="shared" ref="G398:G461" si="118">IF(B398="","",SUM(C398)-SUM(E398))</f>
        <v/>
      </c>
      <c r="N398" s="148" t="str">
        <f t="shared" si="110"/>
        <v/>
      </c>
      <c r="O398" s="124" t="str">
        <f t="shared" si="115"/>
        <v/>
      </c>
      <c r="P398" s="129" t="str">
        <f t="shared" si="111"/>
        <v/>
      </c>
      <c r="Q398" s="149" t="str">
        <f t="shared" ref="Q398:Q461" si="119">IF(O398="","",IPMT($R$10/12,O398,$R$7,-$R$8,$R$9,0))</f>
        <v/>
      </c>
      <c r="R398" s="149" t="str">
        <f t="shared" ref="R398:R461" si="120">IF(O398="","",PPMT($R$10/12,O398,$R$7,-$R$8,$R$9,0))</f>
        <v/>
      </c>
      <c r="S398" s="149" t="str">
        <f t="shared" si="112"/>
        <v/>
      </c>
      <c r="T398" s="129" t="str">
        <f t="shared" ref="T398:T461" si="121">IF(O398="","",SUM(P398)-SUM(R398))</f>
        <v/>
      </c>
      <c r="AC398" s="148" t="s">
        <v>67</v>
      </c>
      <c r="AD398" s="124" t="s">
        <v>67</v>
      </c>
      <c r="AE398" s="129" t="str">
        <f t="shared" si="113"/>
        <v/>
      </c>
      <c r="AF398" s="149" t="s">
        <v>67</v>
      </c>
      <c r="AG398" s="149" t="s">
        <v>67</v>
      </c>
      <c r="AH398" s="149" t="s">
        <v>67</v>
      </c>
      <c r="AI398" s="129" t="s">
        <v>67</v>
      </c>
    </row>
    <row r="399" spans="1:35" x14ac:dyDescent="0.35">
      <c r="A399" s="73" t="str">
        <f t="shared" ref="A399:A462" si="122">IF(B399="","",EDATE(A398,1))</f>
        <v/>
      </c>
      <c r="B399" s="74" t="str">
        <f t="shared" si="114"/>
        <v/>
      </c>
      <c r="C399" s="70" t="str">
        <f t="shared" ref="C399:C462" si="123">IF(B399="","",G398)</f>
        <v/>
      </c>
      <c r="D399" s="75" t="str">
        <f t="shared" si="116"/>
        <v/>
      </c>
      <c r="E399" s="75" t="str">
        <f t="shared" si="117"/>
        <v/>
      </c>
      <c r="F399" s="75" t="str">
        <f t="shared" ref="F399:F462" si="124">IF(B399="","",SUM(D399:E399))</f>
        <v/>
      </c>
      <c r="G399" s="70" t="str">
        <f t="shared" si="118"/>
        <v/>
      </c>
      <c r="N399" s="148" t="str">
        <f t="shared" ref="N399:N462" si="125">IF(O399="","",EDATE(N398,1))</f>
        <v/>
      </c>
      <c r="O399" s="124" t="str">
        <f t="shared" si="115"/>
        <v/>
      </c>
      <c r="P399" s="129" t="str">
        <f t="shared" ref="P399:P462" si="126">IF(O399="","",T398)</f>
        <v/>
      </c>
      <c r="Q399" s="149" t="str">
        <f t="shared" si="119"/>
        <v/>
      </c>
      <c r="R399" s="149" t="str">
        <f t="shared" si="120"/>
        <v/>
      </c>
      <c r="S399" s="149" t="str">
        <f t="shared" ref="S399:S462" si="127">IF(O399="","",SUM(Q399:R399))</f>
        <v/>
      </c>
      <c r="T399" s="129" t="str">
        <f t="shared" si="121"/>
        <v/>
      </c>
      <c r="AC399" s="148" t="s">
        <v>67</v>
      </c>
      <c r="AD399" s="124" t="s">
        <v>67</v>
      </c>
      <c r="AE399" s="129" t="str">
        <f t="shared" ref="AE399:AE462" si="128">IF(AD399="","",AI398)</f>
        <v/>
      </c>
      <c r="AF399" s="149" t="s">
        <v>67</v>
      </c>
      <c r="AG399" s="149" t="s">
        <v>67</v>
      </c>
      <c r="AH399" s="149" t="s">
        <v>67</v>
      </c>
      <c r="AI399" s="129" t="s">
        <v>67</v>
      </c>
    </row>
    <row r="400" spans="1:35" x14ac:dyDescent="0.35">
      <c r="A400" s="73" t="str">
        <f t="shared" si="122"/>
        <v/>
      </c>
      <c r="B400" s="74" t="str">
        <f t="shared" si="114"/>
        <v/>
      </c>
      <c r="C400" s="70" t="str">
        <f t="shared" si="123"/>
        <v/>
      </c>
      <c r="D400" s="75" t="str">
        <f t="shared" si="116"/>
        <v/>
      </c>
      <c r="E400" s="75" t="str">
        <f t="shared" si="117"/>
        <v/>
      </c>
      <c r="F400" s="75" t="str">
        <f t="shared" si="124"/>
        <v/>
      </c>
      <c r="G400" s="70" t="str">
        <f t="shared" si="118"/>
        <v/>
      </c>
      <c r="N400" s="148" t="str">
        <f t="shared" si="125"/>
        <v/>
      </c>
      <c r="O400" s="124" t="str">
        <f t="shared" si="115"/>
        <v/>
      </c>
      <c r="P400" s="129" t="str">
        <f t="shared" si="126"/>
        <v/>
      </c>
      <c r="Q400" s="149" t="str">
        <f t="shared" si="119"/>
        <v/>
      </c>
      <c r="R400" s="149" t="str">
        <f t="shared" si="120"/>
        <v/>
      </c>
      <c r="S400" s="149" t="str">
        <f t="shared" si="127"/>
        <v/>
      </c>
      <c r="T400" s="129" t="str">
        <f t="shared" si="121"/>
        <v/>
      </c>
      <c r="AC400" s="148" t="s">
        <v>67</v>
      </c>
      <c r="AD400" s="124" t="s">
        <v>67</v>
      </c>
      <c r="AE400" s="129" t="str">
        <f t="shared" si="128"/>
        <v/>
      </c>
      <c r="AF400" s="149" t="s">
        <v>67</v>
      </c>
      <c r="AG400" s="149" t="s">
        <v>67</v>
      </c>
      <c r="AH400" s="149" t="s">
        <v>67</v>
      </c>
      <c r="AI400" s="129" t="s">
        <v>67</v>
      </c>
    </row>
    <row r="401" spans="1:35" x14ac:dyDescent="0.35">
      <c r="A401" s="73" t="str">
        <f t="shared" si="122"/>
        <v/>
      </c>
      <c r="B401" s="74" t="str">
        <f t="shared" ref="B401:B464" si="129">IF(B400="","",IF(SUM(B400)+1&lt;=$R$7,SUM(B400)+1,""))</f>
        <v/>
      </c>
      <c r="C401" s="70" t="str">
        <f t="shared" si="123"/>
        <v/>
      </c>
      <c r="D401" s="75" t="str">
        <f t="shared" si="116"/>
        <v/>
      </c>
      <c r="E401" s="75" t="str">
        <f t="shared" si="117"/>
        <v/>
      </c>
      <c r="F401" s="75" t="str">
        <f t="shared" si="124"/>
        <v/>
      </c>
      <c r="G401" s="70" t="str">
        <f t="shared" si="118"/>
        <v/>
      </c>
      <c r="N401" s="148" t="str">
        <f t="shared" si="125"/>
        <v/>
      </c>
      <c r="O401" s="124" t="str">
        <f t="shared" ref="O401:O464" si="130">IF(O400="","",IF(SUM(O400)+1&lt;=$R$7,SUM(O400)+1,""))</f>
        <v/>
      </c>
      <c r="P401" s="129" t="str">
        <f t="shared" si="126"/>
        <v/>
      </c>
      <c r="Q401" s="149" t="str">
        <f t="shared" si="119"/>
        <v/>
      </c>
      <c r="R401" s="149" t="str">
        <f t="shared" si="120"/>
        <v/>
      </c>
      <c r="S401" s="149" t="str">
        <f t="shared" si="127"/>
        <v/>
      </c>
      <c r="T401" s="129" t="str">
        <f t="shared" si="121"/>
        <v/>
      </c>
      <c r="AC401" s="148" t="s">
        <v>67</v>
      </c>
      <c r="AD401" s="124" t="s">
        <v>67</v>
      </c>
      <c r="AE401" s="129" t="str">
        <f t="shared" si="128"/>
        <v/>
      </c>
      <c r="AF401" s="149" t="s">
        <v>67</v>
      </c>
      <c r="AG401" s="149" t="s">
        <v>67</v>
      </c>
      <c r="AH401" s="149" t="s">
        <v>67</v>
      </c>
      <c r="AI401" s="129" t="s">
        <v>67</v>
      </c>
    </row>
    <row r="402" spans="1:35" x14ac:dyDescent="0.35">
      <c r="A402" s="73" t="str">
        <f t="shared" si="122"/>
        <v/>
      </c>
      <c r="B402" s="74" t="str">
        <f t="shared" si="129"/>
        <v/>
      </c>
      <c r="C402" s="70" t="str">
        <f t="shared" si="123"/>
        <v/>
      </c>
      <c r="D402" s="75" t="str">
        <f t="shared" si="116"/>
        <v/>
      </c>
      <c r="E402" s="75" t="str">
        <f t="shared" si="117"/>
        <v/>
      </c>
      <c r="F402" s="75" t="str">
        <f t="shared" si="124"/>
        <v/>
      </c>
      <c r="G402" s="70" t="str">
        <f t="shared" si="118"/>
        <v/>
      </c>
      <c r="N402" s="148" t="str">
        <f t="shared" si="125"/>
        <v/>
      </c>
      <c r="O402" s="124" t="str">
        <f t="shared" si="130"/>
        <v/>
      </c>
      <c r="P402" s="129" t="str">
        <f t="shared" si="126"/>
        <v/>
      </c>
      <c r="Q402" s="149" t="str">
        <f t="shared" si="119"/>
        <v/>
      </c>
      <c r="R402" s="149" t="str">
        <f t="shared" si="120"/>
        <v/>
      </c>
      <c r="S402" s="149" t="str">
        <f t="shared" si="127"/>
        <v/>
      </c>
      <c r="T402" s="129" t="str">
        <f t="shared" si="121"/>
        <v/>
      </c>
      <c r="AC402" s="148" t="s">
        <v>67</v>
      </c>
      <c r="AD402" s="124" t="s">
        <v>67</v>
      </c>
      <c r="AE402" s="129" t="str">
        <f t="shared" si="128"/>
        <v/>
      </c>
      <c r="AF402" s="149" t="s">
        <v>67</v>
      </c>
      <c r="AG402" s="149" t="s">
        <v>67</v>
      </c>
      <c r="AH402" s="149" t="s">
        <v>67</v>
      </c>
      <c r="AI402" s="129" t="s">
        <v>67</v>
      </c>
    </row>
    <row r="403" spans="1:35" x14ac:dyDescent="0.35">
      <c r="A403" s="73" t="str">
        <f t="shared" si="122"/>
        <v/>
      </c>
      <c r="B403" s="74" t="str">
        <f t="shared" si="129"/>
        <v/>
      </c>
      <c r="C403" s="70" t="str">
        <f t="shared" si="123"/>
        <v/>
      </c>
      <c r="D403" s="75" t="str">
        <f t="shared" si="116"/>
        <v/>
      </c>
      <c r="E403" s="75" t="str">
        <f t="shared" si="117"/>
        <v/>
      </c>
      <c r="F403" s="75" t="str">
        <f t="shared" si="124"/>
        <v/>
      </c>
      <c r="G403" s="70" t="str">
        <f t="shared" si="118"/>
        <v/>
      </c>
      <c r="N403" s="148" t="str">
        <f t="shared" si="125"/>
        <v/>
      </c>
      <c r="O403" s="124" t="str">
        <f t="shared" si="130"/>
        <v/>
      </c>
      <c r="P403" s="129" t="str">
        <f t="shared" si="126"/>
        <v/>
      </c>
      <c r="Q403" s="149" t="str">
        <f t="shared" si="119"/>
        <v/>
      </c>
      <c r="R403" s="149" t="str">
        <f t="shared" si="120"/>
        <v/>
      </c>
      <c r="S403" s="149" t="str">
        <f t="shared" si="127"/>
        <v/>
      </c>
      <c r="T403" s="129" t="str">
        <f t="shared" si="121"/>
        <v/>
      </c>
      <c r="AC403" s="148" t="s">
        <v>67</v>
      </c>
      <c r="AD403" s="124" t="s">
        <v>67</v>
      </c>
      <c r="AE403" s="129" t="str">
        <f t="shared" si="128"/>
        <v/>
      </c>
      <c r="AF403" s="149" t="s">
        <v>67</v>
      </c>
      <c r="AG403" s="149" t="s">
        <v>67</v>
      </c>
      <c r="AH403" s="149" t="s">
        <v>67</v>
      </c>
      <c r="AI403" s="129" t="s">
        <v>67</v>
      </c>
    </row>
    <row r="404" spans="1:35" x14ac:dyDescent="0.35">
      <c r="A404" s="73" t="str">
        <f t="shared" si="122"/>
        <v/>
      </c>
      <c r="B404" s="74" t="str">
        <f t="shared" si="129"/>
        <v/>
      </c>
      <c r="C404" s="70" t="str">
        <f t="shared" si="123"/>
        <v/>
      </c>
      <c r="D404" s="75" t="str">
        <f t="shared" si="116"/>
        <v/>
      </c>
      <c r="E404" s="75" t="str">
        <f t="shared" si="117"/>
        <v/>
      </c>
      <c r="F404" s="75" t="str">
        <f t="shared" si="124"/>
        <v/>
      </c>
      <c r="G404" s="70" t="str">
        <f t="shared" si="118"/>
        <v/>
      </c>
      <c r="N404" s="148" t="str">
        <f t="shared" si="125"/>
        <v/>
      </c>
      <c r="O404" s="124" t="str">
        <f t="shared" si="130"/>
        <v/>
      </c>
      <c r="P404" s="129" t="str">
        <f t="shared" si="126"/>
        <v/>
      </c>
      <c r="Q404" s="149" t="str">
        <f t="shared" si="119"/>
        <v/>
      </c>
      <c r="R404" s="149" t="str">
        <f t="shared" si="120"/>
        <v/>
      </c>
      <c r="S404" s="149" t="str">
        <f t="shared" si="127"/>
        <v/>
      </c>
      <c r="T404" s="129" t="str">
        <f t="shared" si="121"/>
        <v/>
      </c>
      <c r="AC404" s="148" t="s">
        <v>67</v>
      </c>
      <c r="AD404" s="124" t="s">
        <v>67</v>
      </c>
      <c r="AE404" s="129" t="str">
        <f t="shared" si="128"/>
        <v/>
      </c>
      <c r="AF404" s="149" t="s">
        <v>67</v>
      </c>
      <c r="AG404" s="149" t="s">
        <v>67</v>
      </c>
      <c r="AH404" s="149" t="s">
        <v>67</v>
      </c>
      <c r="AI404" s="129" t="s">
        <v>67</v>
      </c>
    </row>
    <row r="405" spans="1:35" x14ac:dyDescent="0.35">
      <c r="A405" s="73" t="str">
        <f t="shared" si="122"/>
        <v/>
      </c>
      <c r="B405" s="74" t="str">
        <f t="shared" si="129"/>
        <v/>
      </c>
      <c r="C405" s="70" t="str">
        <f t="shared" si="123"/>
        <v/>
      </c>
      <c r="D405" s="75" t="str">
        <f t="shared" si="116"/>
        <v/>
      </c>
      <c r="E405" s="75" t="str">
        <f t="shared" si="117"/>
        <v/>
      </c>
      <c r="F405" s="75" t="str">
        <f t="shared" si="124"/>
        <v/>
      </c>
      <c r="G405" s="70" t="str">
        <f t="shared" si="118"/>
        <v/>
      </c>
      <c r="N405" s="148" t="str">
        <f t="shared" si="125"/>
        <v/>
      </c>
      <c r="O405" s="124" t="str">
        <f t="shared" si="130"/>
        <v/>
      </c>
      <c r="P405" s="129" t="str">
        <f t="shared" si="126"/>
        <v/>
      </c>
      <c r="Q405" s="149" t="str">
        <f t="shared" si="119"/>
        <v/>
      </c>
      <c r="R405" s="149" t="str">
        <f t="shared" si="120"/>
        <v/>
      </c>
      <c r="S405" s="149" t="str">
        <f t="shared" si="127"/>
        <v/>
      </c>
      <c r="T405" s="129" t="str">
        <f t="shared" si="121"/>
        <v/>
      </c>
      <c r="AC405" s="148" t="s">
        <v>67</v>
      </c>
      <c r="AD405" s="124" t="s">
        <v>67</v>
      </c>
      <c r="AE405" s="129" t="str">
        <f t="shared" si="128"/>
        <v/>
      </c>
      <c r="AF405" s="149" t="s">
        <v>67</v>
      </c>
      <c r="AG405" s="149" t="s">
        <v>67</v>
      </c>
      <c r="AH405" s="149" t="s">
        <v>67</v>
      </c>
      <c r="AI405" s="129" t="s">
        <v>67</v>
      </c>
    </row>
    <row r="406" spans="1:35" x14ac:dyDescent="0.35">
      <c r="A406" s="73" t="str">
        <f t="shared" si="122"/>
        <v/>
      </c>
      <c r="B406" s="74" t="str">
        <f t="shared" si="129"/>
        <v/>
      </c>
      <c r="C406" s="70" t="str">
        <f t="shared" si="123"/>
        <v/>
      </c>
      <c r="D406" s="75" t="str">
        <f t="shared" si="116"/>
        <v/>
      </c>
      <c r="E406" s="75" t="str">
        <f t="shared" si="117"/>
        <v/>
      </c>
      <c r="F406" s="75" t="str">
        <f t="shared" si="124"/>
        <v/>
      </c>
      <c r="G406" s="70" t="str">
        <f t="shared" si="118"/>
        <v/>
      </c>
      <c r="N406" s="148" t="str">
        <f t="shared" si="125"/>
        <v/>
      </c>
      <c r="O406" s="124" t="str">
        <f t="shared" si="130"/>
        <v/>
      </c>
      <c r="P406" s="129" t="str">
        <f t="shared" si="126"/>
        <v/>
      </c>
      <c r="Q406" s="149" t="str">
        <f t="shared" si="119"/>
        <v/>
      </c>
      <c r="R406" s="149" t="str">
        <f t="shared" si="120"/>
        <v/>
      </c>
      <c r="S406" s="149" t="str">
        <f t="shared" si="127"/>
        <v/>
      </c>
      <c r="T406" s="129" t="str">
        <f t="shared" si="121"/>
        <v/>
      </c>
      <c r="AC406" s="148" t="s">
        <v>67</v>
      </c>
      <c r="AD406" s="124" t="s">
        <v>67</v>
      </c>
      <c r="AE406" s="129" t="str">
        <f t="shared" si="128"/>
        <v/>
      </c>
      <c r="AF406" s="149" t="s">
        <v>67</v>
      </c>
      <c r="AG406" s="149" t="s">
        <v>67</v>
      </c>
      <c r="AH406" s="149" t="s">
        <v>67</v>
      </c>
      <c r="AI406" s="129" t="s">
        <v>67</v>
      </c>
    </row>
    <row r="407" spans="1:35" x14ac:dyDescent="0.35">
      <c r="A407" s="73" t="str">
        <f t="shared" si="122"/>
        <v/>
      </c>
      <c r="B407" s="74" t="str">
        <f t="shared" si="129"/>
        <v/>
      </c>
      <c r="C407" s="70" t="str">
        <f t="shared" si="123"/>
        <v/>
      </c>
      <c r="D407" s="75" t="str">
        <f t="shared" si="116"/>
        <v/>
      </c>
      <c r="E407" s="75" t="str">
        <f t="shared" si="117"/>
        <v/>
      </c>
      <c r="F407" s="75" t="str">
        <f t="shared" si="124"/>
        <v/>
      </c>
      <c r="G407" s="70" t="str">
        <f t="shared" si="118"/>
        <v/>
      </c>
      <c r="N407" s="148" t="str">
        <f t="shared" si="125"/>
        <v/>
      </c>
      <c r="O407" s="124" t="str">
        <f t="shared" si="130"/>
        <v/>
      </c>
      <c r="P407" s="129" t="str">
        <f t="shared" si="126"/>
        <v/>
      </c>
      <c r="Q407" s="149" t="str">
        <f t="shared" si="119"/>
        <v/>
      </c>
      <c r="R407" s="149" t="str">
        <f t="shared" si="120"/>
        <v/>
      </c>
      <c r="S407" s="149" t="str">
        <f t="shared" si="127"/>
        <v/>
      </c>
      <c r="T407" s="129" t="str">
        <f t="shared" si="121"/>
        <v/>
      </c>
      <c r="AC407" s="148" t="s">
        <v>67</v>
      </c>
      <c r="AD407" s="124" t="s">
        <v>67</v>
      </c>
      <c r="AE407" s="129" t="str">
        <f t="shared" si="128"/>
        <v/>
      </c>
      <c r="AF407" s="149" t="s">
        <v>67</v>
      </c>
      <c r="AG407" s="149" t="s">
        <v>67</v>
      </c>
      <c r="AH407" s="149" t="s">
        <v>67</v>
      </c>
      <c r="AI407" s="129" t="s">
        <v>67</v>
      </c>
    </row>
    <row r="408" spans="1:35" x14ac:dyDescent="0.35">
      <c r="A408" s="73" t="str">
        <f t="shared" si="122"/>
        <v/>
      </c>
      <c r="B408" s="74" t="str">
        <f t="shared" si="129"/>
        <v/>
      </c>
      <c r="C408" s="70" t="str">
        <f t="shared" si="123"/>
        <v/>
      </c>
      <c r="D408" s="75" t="str">
        <f t="shared" si="116"/>
        <v/>
      </c>
      <c r="E408" s="75" t="str">
        <f t="shared" si="117"/>
        <v/>
      </c>
      <c r="F408" s="75" t="str">
        <f t="shared" si="124"/>
        <v/>
      </c>
      <c r="G408" s="70" t="str">
        <f t="shared" si="118"/>
        <v/>
      </c>
      <c r="N408" s="148" t="str">
        <f t="shared" si="125"/>
        <v/>
      </c>
      <c r="O408" s="124" t="str">
        <f t="shared" si="130"/>
        <v/>
      </c>
      <c r="P408" s="129" t="str">
        <f t="shared" si="126"/>
        <v/>
      </c>
      <c r="Q408" s="149" t="str">
        <f t="shared" si="119"/>
        <v/>
      </c>
      <c r="R408" s="149" t="str">
        <f t="shared" si="120"/>
        <v/>
      </c>
      <c r="S408" s="149" t="str">
        <f t="shared" si="127"/>
        <v/>
      </c>
      <c r="T408" s="129" t="str">
        <f t="shared" si="121"/>
        <v/>
      </c>
      <c r="AC408" s="148" t="s">
        <v>67</v>
      </c>
      <c r="AD408" s="124" t="s">
        <v>67</v>
      </c>
      <c r="AE408" s="129" t="str">
        <f t="shared" si="128"/>
        <v/>
      </c>
      <c r="AF408" s="149" t="s">
        <v>67</v>
      </c>
      <c r="AG408" s="149" t="s">
        <v>67</v>
      </c>
      <c r="AH408" s="149" t="s">
        <v>67</v>
      </c>
      <c r="AI408" s="129" t="s">
        <v>67</v>
      </c>
    </row>
    <row r="409" spans="1:35" x14ac:dyDescent="0.35">
      <c r="A409" s="73" t="str">
        <f t="shared" si="122"/>
        <v/>
      </c>
      <c r="B409" s="74" t="str">
        <f t="shared" si="129"/>
        <v/>
      </c>
      <c r="C409" s="70" t="str">
        <f t="shared" si="123"/>
        <v/>
      </c>
      <c r="D409" s="75" t="str">
        <f t="shared" si="116"/>
        <v/>
      </c>
      <c r="E409" s="75" t="str">
        <f t="shared" si="117"/>
        <v/>
      </c>
      <c r="F409" s="75" t="str">
        <f t="shared" si="124"/>
        <v/>
      </c>
      <c r="G409" s="70" t="str">
        <f t="shared" si="118"/>
        <v/>
      </c>
      <c r="N409" s="148" t="str">
        <f t="shared" si="125"/>
        <v/>
      </c>
      <c r="O409" s="124" t="str">
        <f t="shared" si="130"/>
        <v/>
      </c>
      <c r="P409" s="129" t="str">
        <f t="shared" si="126"/>
        <v/>
      </c>
      <c r="Q409" s="149" t="str">
        <f t="shared" si="119"/>
        <v/>
      </c>
      <c r="R409" s="149" t="str">
        <f t="shared" si="120"/>
        <v/>
      </c>
      <c r="S409" s="149" t="str">
        <f t="shared" si="127"/>
        <v/>
      </c>
      <c r="T409" s="129" t="str">
        <f t="shared" si="121"/>
        <v/>
      </c>
      <c r="AC409" s="148" t="s">
        <v>67</v>
      </c>
      <c r="AD409" s="124" t="s">
        <v>67</v>
      </c>
      <c r="AE409" s="129" t="str">
        <f t="shared" si="128"/>
        <v/>
      </c>
      <c r="AF409" s="149" t="s">
        <v>67</v>
      </c>
      <c r="AG409" s="149" t="s">
        <v>67</v>
      </c>
      <c r="AH409" s="149" t="s">
        <v>67</v>
      </c>
      <c r="AI409" s="129" t="s">
        <v>67</v>
      </c>
    </row>
    <row r="410" spans="1:35" x14ac:dyDescent="0.35">
      <c r="A410" s="73" t="str">
        <f t="shared" si="122"/>
        <v/>
      </c>
      <c r="B410" s="74" t="str">
        <f t="shared" si="129"/>
        <v/>
      </c>
      <c r="C410" s="70" t="str">
        <f t="shared" si="123"/>
        <v/>
      </c>
      <c r="D410" s="75" t="str">
        <f t="shared" si="116"/>
        <v/>
      </c>
      <c r="E410" s="75" t="str">
        <f t="shared" si="117"/>
        <v/>
      </c>
      <c r="F410" s="75" t="str">
        <f t="shared" si="124"/>
        <v/>
      </c>
      <c r="G410" s="70" t="str">
        <f t="shared" si="118"/>
        <v/>
      </c>
      <c r="N410" s="148" t="str">
        <f t="shared" si="125"/>
        <v/>
      </c>
      <c r="O410" s="124" t="str">
        <f t="shared" si="130"/>
        <v/>
      </c>
      <c r="P410" s="129" t="str">
        <f t="shared" si="126"/>
        <v/>
      </c>
      <c r="Q410" s="149" t="str">
        <f t="shared" si="119"/>
        <v/>
      </c>
      <c r="R410" s="149" t="str">
        <f t="shared" si="120"/>
        <v/>
      </c>
      <c r="S410" s="149" t="str">
        <f t="shared" si="127"/>
        <v/>
      </c>
      <c r="T410" s="129" t="str">
        <f t="shared" si="121"/>
        <v/>
      </c>
      <c r="AC410" s="148" t="s">
        <v>67</v>
      </c>
      <c r="AD410" s="124" t="s">
        <v>67</v>
      </c>
      <c r="AE410" s="129" t="str">
        <f t="shared" si="128"/>
        <v/>
      </c>
      <c r="AF410" s="149" t="s">
        <v>67</v>
      </c>
      <c r="AG410" s="149" t="s">
        <v>67</v>
      </c>
      <c r="AH410" s="149" t="s">
        <v>67</v>
      </c>
      <c r="AI410" s="129" t="s">
        <v>67</v>
      </c>
    </row>
    <row r="411" spans="1:35" x14ac:dyDescent="0.35">
      <c r="A411" s="73" t="str">
        <f t="shared" si="122"/>
        <v/>
      </c>
      <c r="B411" s="74" t="str">
        <f t="shared" si="129"/>
        <v/>
      </c>
      <c r="C411" s="70" t="str">
        <f t="shared" si="123"/>
        <v/>
      </c>
      <c r="D411" s="75" t="str">
        <f t="shared" si="116"/>
        <v/>
      </c>
      <c r="E411" s="75" t="str">
        <f t="shared" si="117"/>
        <v/>
      </c>
      <c r="F411" s="75" t="str">
        <f t="shared" si="124"/>
        <v/>
      </c>
      <c r="G411" s="70" t="str">
        <f t="shared" si="118"/>
        <v/>
      </c>
      <c r="N411" s="148" t="str">
        <f t="shared" si="125"/>
        <v/>
      </c>
      <c r="O411" s="124" t="str">
        <f t="shared" si="130"/>
        <v/>
      </c>
      <c r="P411" s="129" t="str">
        <f t="shared" si="126"/>
        <v/>
      </c>
      <c r="Q411" s="149" t="str">
        <f t="shared" si="119"/>
        <v/>
      </c>
      <c r="R411" s="149" t="str">
        <f t="shared" si="120"/>
        <v/>
      </c>
      <c r="S411" s="149" t="str">
        <f t="shared" si="127"/>
        <v/>
      </c>
      <c r="T411" s="129" t="str">
        <f t="shared" si="121"/>
        <v/>
      </c>
      <c r="AC411" s="148" t="s">
        <v>67</v>
      </c>
      <c r="AD411" s="124" t="s">
        <v>67</v>
      </c>
      <c r="AE411" s="129" t="str">
        <f t="shared" si="128"/>
        <v/>
      </c>
      <c r="AF411" s="149" t="s">
        <v>67</v>
      </c>
      <c r="AG411" s="149" t="s">
        <v>67</v>
      </c>
      <c r="AH411" s="149" t="s">
        <v>67</v>
      </c>
      <c r="AI411" s="129" t="s">
        <v>67</v>
      </c>
    </row>
    <row r="412" spans="1:35" x14ac:dyDescent="0.35">
      <c r="A412" s="73" t="str">
        <f t="shared" si="122"/>
        <v/>
      </c>
      <c r="B412" s="74" t="str">
        <f t="shared" si="129"/>
        <v/>
      </c>
      <c r="C412" s="70" t="str">
        <f t="shared" si="123"/>
        <v/>
      </c>
      <c r="D412" s="75" t="str">
        <f t="shared" si="116"/>
        <v/>
      </c>
      <c r="E412" s="75" t="str">
        <f t="shared" si="117"/>
        <v/>
      </c>
      <c r="F412" s="75" t="str">
        <f t="shared" si="124"/>
        <v/>
      </c>
      <c r="G412" s="70" t="str">
        <f t="shared" si="118"/>
        <v/>
      </c>
      <c r="N412" s="148" t="str">
        <f t="shared" si="125"/>
        <v/>
      </c>
      <c r="O412" s="124" t="str">
        <f t="shared" si="130"/>
        <v/>
      </c>
      <c r="P412" s="129" t="str">
        <f t="shared" si="126"/>
        <v/>
      </c>
      <c r="Q412" s="149" t="str">
        <f t="shared" si="119"/>
        <v/>
      </c>
      <c r="R412" s="149" t="str">
        <f t="shared" si="120"/>
        <v/>
      </c>
      <c r="S412" s="149" t="str">
        <f t="shared" si="127"/>
        <v/>
      </c>
      <c r="T412" s="129" t="str">
        <f t="shared" si="121"/>
        <v/>
      </c>
      <c r="AC412" s="148" t="s">
        <v>67</v>
      </c>
      <c r="AD412" s="124" t="s">
        <v>67</v>
      </c>
      <c r="AE412" s="129" t="str">
        <f t="shared" si="128"/>
        <v/>
      </c>
      <c r="AF412" s="149" t="s">
        <v>67</v>
      </c>
      <c r="AG412" s="149" t="s">
        <v>67</v>
      </c>
      <c r="AH412" s="149" t="s">
        <v>67</v>
      </c>
      <c r="AI412" s="129" t="s">
        <v>67</v>
      </c>
    </row>
    <row r="413" spans="1:35" x14ac:dyDescent="0.35">
      <c r="A413" s="73" t="str">
        <f t="shared" si="122"/>
        <v/>
      </c>
      <c r="B413" s="74" t="str">
        <f t="shared" si="129"/>
        <v/>
      </c>
      <c r="C413" s="70" t="str">
        <f t="shared" si="123"/>
        <v/>
      </c>
      <c r="D413" s="75" t="str">
        <f t="shared" si="116"/>
        <v/>
      </c>
      <c r="E413" s="75" t="str">
        <f t="shared" si="117"/>
        <v/>
      </c>
      <c r="F413" s="75" t="str">
        <f t="shared" si="124"/>
        <v/>
      </c>
      <c r="G413" s="70" t="str">
        <f t="shared" si="118"/>
        <v/>
      </c>
      <c r="N413" s="148" t="str">
        <f t="shared" si="125"/>
        <v/>
      </c>
      <c r="O413" s="124" t="str">
        <f t="shared" si="130"/>
        <v/>
      </c>
      <c r="P413" s="129" t="str">
        <f t="shared" si="126"/>
        <v/>
      </c>
      <c r="Q413" s="149" t="str">
        <f t="shared" si="119"/>
        <v/>
      </c>
      <c r="R413" s="149" t="str">
        <f t="shared" si="120"/>
        <v/>
      </c>
      <c r="S413" s="149" t="str">
        <f t="shared" si="127"/>
        <v/>
      </c>
      <c r="T413" s="129" t="str">
        <f t="shared" si="121"/>
        <v/>
      </c>
      <c r="AC413" s="148" t="s">
        <v>67</v>
      </c>
      <c r="AD413" s="124" t="s">
        <v>67</v>
      </c>
      <c r="AE413" s="129" t="str">
        <f t="shared" si="128"/>
        <v/>
      </c>
      <c r="AF413" s="149" t="s">
        <v>67</v>
      </c>
      <c r="AG413" s="149" t="s">
        <v>67</v>
      </c>
      <c r="AH413" s="149" t="s">
        <v>67</v>
      </c>
      <c r="AI413" s="129" t="s">
        <v>67</v>
      </c>
    </row>
    <row r="414" spans="1:35" x14ac:dyDescent="0.35">
      <c r="A414" s="73" t="str">
        <f t="shared" si="122"/>
        <v/>
      </c>
      <c r="B414" s="74" t="str">
        <f t="shared" si="129"/>
        <v/>
      </c>
      <c r="C414" s="70" t="str">
        <f t="shared" si="123"/>
        <v/>
      </c>
      <c r="D414" s="75" t="str">
        <f t="shared" si="116"/>
        <v/>
      </c>
      <c r="E414" s="75" t="str">
        <f t="shared" si="117"/>
        <v/>
      </c>
      <c r="F414" s="75" t="str">
        <f t="shared" si="124"/>
        <v/>
      </c>
      <c r="G414" s="70" t="str">
        <f t="shared" si="118"/>
        <v/>
      </c>
      <c r="N414" s="148" t="str">
        <f t="shared" si="125"/>
        <v/>
      </c>
      <c r="O414" s="124" t="str">
        <f t="shared" si="130"/>
        <v/>
      </c>
      <c r="P414" s="129" t="str">
        <f t="shared" si="126"/>
        <v/>
      </c>
      <c r="Q414" s="149" t="str">
        <f t="shared" si="119"/>
        <v/>
      </c>
      <c r="R414" s="149" t="str">
        <f t="shared" si="120"/>
        <v/>
      </c>
      <c r="S414" s="149" t="str">
        <f t="shared" si="127"/>
        <v/>
      </c>
      <c r="T414" s="129" t="str">
        <f t="shared" si="121"/>
        <v/>
      </c>
      <c r="AC414" s="148" t="s">
        <v>67</v>
      </c>
      <c r="AD414" s="124" t="s">
        <v>67</v>
      </c>
      <c r="AE414" s="129" t="str">
        <f t="shared" si="128"/>
        <v/>
      </c>
      <c r="AF414" s="149" t="s">
        <v>67</v>
      </c>
      <c r="AG414" s="149" t="s">
        <v>67</v>
      </c>
      <c r="AH414" s="149" t="s">
        <v>67</v>
      </c>
      <c r="AI414" s="129" t="s">
        <v>67</v>
      </c>
    </row>
    <row r="415" spans="1:35" x14ac:dyDescent="0.35">
      <c r="A415" s="73" t="str">
        <f t="shared" si="122"/>
        <v/>
      </c>
      <c r="B415" s="74" t="str">
        <f t="shared" si="129"/>
        <v/>
      </c>
      <c r="C415" s="70" t="str">
        <f t="shared" si="123"/>
        <v/>
      </c>
      <c r="D415" s="75" t="str">
        <f t="shared" si="116"/>
        <v/>
      </c>
      <c r="E415" s="75" t="str">
        <f t="shared" si="117"/>
        <v/>
      </c>
      <c r="F415" s="75" t="str">
        <f t="shared" si="124"/>
        <v/>
      </c>
      <c r="G415" s="70" t="str">
        <f t="shared" si="118"/>
        <v/>
      </c>
      <c r="N415" s="148" t="str">
        <f t="shared" si="125"/>
        <v/>
      </c>
      <c r="O415" s="124" t="str">
        <f t="shared" si="130"/>
        <v/>
      </c>
      <c r="P415" s="129" t="str">
        <f t="shared" si="126"/>
        <v/>
      </c>
      <c r="Q415" s="149" t="str">
        <f t="shared" si="119"/>
        <v/>
      </c>
      <c r="R415" s="149" t="str">
        <f t="shared" si="120"/>
        <v/>
      </c>
      <c r="S415" s="149" t="str">
        <f t="shared" si="127"/>
        <v/>
      </c>
      <c r="T415" s="129" t="str">
        <f t="shared" si="121"/>
        <v/>
      </c>
      <c r="AC415" s="148" t="s">
        <v>67</v>
      </c>
      <c r="AD415" s="124" t="s">
        <v>67</v>
      </c>
      <c r="AE415" s="129" t="str">
        <f t="shared" si="128"/>
        <v/>
      </c>
      <c r="AF415" s="149" t="s">
        <v>67</v>
      </c>
      <c r="AG415" s="149" t="s">
        <v>67</v>
      </c>
      <c r="AH415" s="149" t="s">
        <v>67</v>
      </c>
      <c r="AI415" s="129" t="s">
        <v>67</v>
      </c>
    </row>
    <row r="416" spans="1:35" x14ac:dyDescent="0.35">
      <c r="A416" s="73" t="str">
        <f t="shared" si="122"/>
        <v/>
      </c>
      <c r="B416" s="74" t="str">
        <f t="shared" si="129"/>
        <v/>
      </c>
      <c r="C416" s="70" t="str">
        <f t="shared" si="123"/>
        <v/>
      </c>
      <c r="D416" s="75" t="str">
        <f t="shared" si="116"/>
        <v/>
      </c>
      <c r="E416" s="75" t="str">
        <f t="shared" si="117"/>
        <v/>
      </c>
      <c r="F416" s="75" t="str">
        <f t="shared" si="124"/>
        <v/>
      </c>
      <c r="G416" s="70" t="str">
        <f t="shared" si="118"/>
        <v/>
      </c>
      <c r="N416" s="148" t="str">
        <f t="shared" si="125"/>
        <v/>
      </c>
      <c r="O416" s="124" t="str">
        <f t="shared" si="130"/>
        <v/>
      </c>
      <c r="P416" s="129" t="str">
        <f t="shared" si="126"/>
        <v/>
      </c>
      <c r="Q416" s="149" t="str">
        <f t="shared" si="119"/>
        <v/>
      </c>
      <c r="R416" s="149" t="str">
        <f t="shared" si="120"/>
        <v/>
      </c>
      <c r="S416" s="149" t="str">
        <f t="shared" si="127"/>
        <v/>
      </c>
      <c r="T416" s="129" t="str">
        <f t="shared" si="121"/>
        <v/>
      </c>
      <c r="AC416" s="148" t="s">
        <v>67</v>
      </c>
      <c r="AD416" s="124" t="s">
        <v>67</v>
      </c>
      <c r="AE416" s="129" t="str">
        <f t="shared" si="128"/>
        <v/>
      </c>
      <c r="AF416" s="149" t="s">
        <v>67</v>
      </c>
      <c r="AG416" s="149" t="s">
        <v>67</v>
      </c>
      <c r="AH416" s="149" t="s">
        <v>67</v>
      </c>
      <c r="AI416" s="129" t="s">
        <v>67</v>
      </c>
    </row>
    <row r="417" spans="1:35" x14ac:dyDescent="0.35">
      <c r="A417" s="73" t="str">
        <f t="shared" si="122"/>
        <v/>
      </c>
      <c r="B417" s="74" t="str">
        <f t="shared" si="129"/>
        <v/>
      </c>
      <c r="C417" s="70" t="str">
        <f t="shared" si="123"/>
        <v/>
      </c>
      <c r="D417" s="75" t="str">
        <f t="shared" si="116"/>
        <v/>
      </c>
      <c r="E417" s="75" t="str">
        <f t="shared" si="117"/>
        <v/>
      </c>
      <c r="F417" s="75" t="str">
        <f t="shared" si="124"/>
        <v/>
      </c>
      <c r="G417" s="70" t="str">
        <f t="shared" si="118"/>
        <v/>
      </c>
      <c r="N417" s="148" t="str">
        <f t="shared" si="125"/>
        <v/>
      </c>
      <c r="O417" s="124" t="str">
        <f t="shared" si="130"/>
        <v/>
      </c>
      <c r="P417" s="129" t="str">
        <f t="shared" si="126"/>
        <v/>
      </c>
      <c r="Q417" s="149" t="str">
        <f t="shared" si="119"/>
        <v/>
      </c>
      <c r="R417" s="149" t="str">
        <f t="shared" si="120"/>
        <v/>
      </c>
      <c r="S417" s="149" t="str">
        <f t="shared" si="127"/>
        <v/>
      </c>
      <c r="T417" s="129" t="str">
        <f t="shared" si="121"/>
        <v/>
      </c>
      <c r="AC417" s="148" t="s">
        <v>67</v>
      </c>
      <c r="AD417" s="124" t="s">
        <v>67</v>
      </c>
      <c r="AE417" s="129" t="str">
        <f t="shared" si="128"/>
        <v/>
      </c>
      <c r="AF417" s="149" t="s">
        <v>67</v>
      </c>
      <c r="AG417" s="149" t="s">
        <v>67</v>
      </c>
      <c r="AH417" s="149" t="s">
        <v>67</v>
      </c>
      <c r="AI417" s="129" t="s">
        <v>67</v>
      </c>
    </row>
    <row r="418" spans="1:35" x14ac:dyDescent="0.35">
      <c r="A418" s="73" t="str">
        <f t="shared" si="122"/>
        <v/>
      </c>
      <c r="B418" s="74" t="str">
        <f t="shared" si="129"/>
        <v/>
      </c>
      <c r="C418" s="70" t="str">
        <f t="shared" si="123"/>
        <v/>
      </c>
      <c r="D418" s="75" t="str">
        <f t="shared" si="116"/>
        <v/>
      </c>
      <c r="E418" s="75" t="str">
        <f t="shared" si="117"/>
        <v/>
      </c>
      <c r="F418" s="75" t="str">
        <f t="shared" si="124"/>
        <v/>
      </c>
      <c r="G418" s="70" t="str">
        <f t="shared" si="118"/>
        <v/>
      </c>
      <c r="N418" s="148" t="str">
        <f t="shared" si="125"/>
        <v/>
      </c>
      <c r="O418" s="124" t="str">
        <f t="shared" si="130"/>
        <v/>
      </c>
      <c r="P418" s="129" t="str">
        <f t="shared" si="126"/>
        <v/>
      </c>
      <c r="Q418" s="149" t="str">
        <f t="shared" si="119"/>
        <v/>
      </c>
      <c r="R418" s="149" t="str">
        <f t="shared" si="120"/>
        <v/>
      </c>
      <c r="S418" s="149" t="str">
        <f t="shared" si="127"/>
        <v/>
      </c>
      <c r="T418" s="129" t="str">
        <f t="shared" si="121"/>
        <v/>
      </c>
      <c r="AC418" s="148" t="s">
        <v>67</v>
      </c>
      <c r="AD418" s="124" t="s">
        <v>67</v>
      </c>
      <c r="AE418" s="129" t="str">
        <f t="shared" si="128"/>
        <v/>
      </c>
      <c r="AF418" s="149" t="s">
        <v>67</v>
      </c>
      <c r="AG418" s="149" t="s">
        <v>67</v>
      </c>
      <c r="AH418" s="149" t="s">
        <v>67</v>
      </c>
      <c r="AI418" s="129" t="s">
        <v>67</v>
      </c>
    </row>
    <row r="419" spans="1:35" x14ac:dyDescent="0.35">
      <c r="A419" s="73" t="str">
        <f t="shared" si="122"/>
        <v/>
      </c>
      <c r="B419" s="74" t="str">
        <f t="shared" si="129"/>
        <v/>
      </c>
      <c r="C419" s="70" t="str">
        <f t="shared" si="123"/>
        <v/>
      </c>
      <c r="D419" s="75" t="str">
        <f t="shared" si="116"/>
        <v/>
      </c>
      <c r="E419" s="75" t="str">
        <f t="shared" si="117"/>
        <v/>
      </c>
      <c r="F419" s="75" t="str">
        <f t="shared" si="124"/>
        <v/>
      </c>
      <c r="G419" s="70" t="str">
        <f t="shared" si="118"/>
        <v/>
      </c>
      <c r="N419" s="148" t="str">
        <f t="shared" si="125"/>
        <v/>
      </c>
      <c r="O419" s="124" t="str">
        <f t="shared" si="130"/>
        <v/>
      </c>
      <c r="P419" s="129" t="str">
        <f t="shared" si="126"/>
        <v/>
      </c>
      <c r="Q419" s="149" t="str">
        <f t="shared" si="119"/>
        <v/>
      </c>
      <c r="R419" s="149" t="str">
        <f t="shared" si="120"/>
        <v/>
      </c>
      <c r="S419" s="149" t="str">
        <f t="shared" si="127"/>
        <v/>
      </c>
      <c r="T419" s="129" t="str">
        <f t="shared" si="121"/>
        <v/>
      </c>
      <c r="AC419" s="148" t="s">
        <v>67</v>
      </c>
      <c r="AD419" s="124" t="s">
        <v>67</v>
      </c>
      <c r="AE419" s="129" t="str">
        <f t="shared" si="128"/>
        <v/>
      </c>
      <c r="AF419" s="149" t="s">
        <v>67</v>
      </c>
      <c r="AG419" s="149" t="s">
        <v>67</v>
      </c>
      <c r="AH419" s="149" t="s">
        <v>67</v>
      </c>
      <c r="AI419" s="129" t="s">
        <v>67</v>
      </c>
    </row>
    <row r="420" spans="1:35" x14ac:dyDescent="0.35">
      <c r="A420" s="73" t="str">
        <f t="shared" si="122"/>
        <v/>
      </c>
      <c r="B420" s="74" t="str">
        <f t="shared" si="129"/>
        <v/>
      </c>
      <c r="C420" s="70" t="str">
        <f t="shared" si="123"/>
        <v/>
      </c>
      <c r="D420" s="75" t="str">
        <f t="shared" si="116"/>
        <v/>
      </c>
      <c r="E420" s="75" t="str">
        <f t="shared" si="117"/>
        <v/>
      </c>
      <c r="F420" s="75" t="str">
        <f t="shared" si="124"/>
        <v/>
      </c>
      <c r="G420" s="70" t="str">
        <f t="shared" si="118"/>
        <v/>
      </c>
      <c r="N420" s="148" t="str">
        <f t="shared" si="125"/>
        <v/>
      </c>
      <c r="O420" s="124" t="str">
        <f t="shared" si="130"/>
        <v/>
      </c>
      <c r="P420" s="129" t="str">
        <f t="shared" si="126"/>
        <v/>
      </c>
      <c r="Q420" s="149" t="str">
        <f t="shared" si="119"/>
        <v/>
      </c>
      <c r="R420" s="149" t="str">
        <f t="shared" si="120"/>
        <v/>
      </c>
      <c r="S420" s="149" t="str">
        <f t="shared" si="127"/>
        <v/>
      </c>
      <c r="T420" s="129" t="str">
        <f t="shared" si="121"/>
        <v/>
      </c>
      <c r="AC420" s="148" t="s">
        <v>67</v>
      </c>
      <c r="AD420" s="124" t="s">
        <v>67</v>
      </c>
      <c r="AE420" s="129" t="str">
        <f t="shared" si="128"/>
        <v/>
      </c>
      <c r="AF420" s="149" t="s">
        <v>67</v>
      </c>
      <c r="AG420" s="149" t="s">
        <v>67</v>
      </c>
      <c r="AH420" s="149" t="s">
        <v>67</v>
      </c>
      <c r="AI420" s="129" t="s">
        <v>67</v>
      </c>
    </row>
    <row r="421" spans="1:35" x14ac:dyDescent="0.35">
      <c r="A421" s="73" t="str">
        <f t="shared" si="122"/>
        <v/>
      </c>
      <c r="B421" s="74" t="str">
        <f t="shared" si="129"/>
        <v/>
      </c>
      <c r="C421" s="70" t="str">
        <f t="shared" si="123"/>
        <v/>
      </c>
      <c r="D421" s="75" t="str">
        <f t="shared" si="116"/>
        <v/>
      </c>
      <c r="E421" s="75" t="str">
        <f t="shared" si="117"/>
        <v/>
      </c>
      <c r="F421" s="75" t="str">
        <f t="shared" si="124"/>
        <v/>
      </c>
      <c r="G421" s="70" t="str">
        <f t="shared" si="118"/>
        <v/>
      </c>
      <c r="N421" s="148" t="str">
        <f t="shared" si="125"/>
        <v/>
      </c>
      <c r="O421" s="124" t="str">
        <f t="shared" si="130"/>
        <v/>
      </c>
      <c r="P421" s="129" t="str">
        <f t="shared" si="126"/>
        <v/>
      </c>
      <c r="Q421" s="149" t="str">
        <f t="shared" si="119"/>
        <v/>
      </c>
      <c r="R421" s="149" t="str">
        <f t="shared" si="120"/>
        <v/>
      </c>
      <c r="S421" s="149" t="str">
        <f t="shared" si="127"/>
        <v/>
      </c>
      <c r="T421" s="129" t="str">
        <f t="shared" si="121"/>
        <v/>
      </c>
      <c r="AC421" s="148" t="s">
        <v>67</v>
      </c>
      <c r="AD421" s="124" t="s">
        <v>67</v>
      </c>
      <c r="AE421" s="129" t="str">
        <f t="shared" si="128"/>
        <v/>
      </c>
      <c r="AF421" s="149" t="s">
        <v>67</v>
      </c>
      <c r="AG421" s="149" t="s">
        <v>67</v>
      </c>
      <c r="AH421" s="149" t="s">
        <v>67</v>
      </c>
      <c r="AI421" s="129" t="s">
        <v>67</v>
      </c>
    </row>
    <row r="422" spans="1:35" x14ac:dyDescent="0.35">
      <c r="A422" s="73" t="str">
        <f t="shared" si="122"/>
        <v/>
      </c>
      <c r="B422" s="74" t="str">
        <f t="shared" si="129"/>
        <v/>
      </c>
      <c r="C422" s="70" t="str">
        <f t="shared" si="123"/>
        <v/>
      </c>
      <c r="D422" s="75" t="str">
        <f t="shared" si="116"/>
        <v/>
      </c>
      <c r="E422" s="75" t="str">
        <f t="shared" si="117"/>
        <v/>
      </c>
      <c r="F422" s="75" t="str">
        <f t="shared" si="124"/>
        <v/>
      </c>
      <c r="G422" s="70" t="str">
        <f t="shared" si="118"/>
        <v/>
      </c>
      <c r="N422" s="148" t="str">
        <f t="shared" si="125"/>
        <v/>
      </c>
      <c r="O422" s="124" t="str">
        <f t="shared" si="130"/>
        <v/>
      </c>
      <c r="P422" s="129" t="str">
        <f t="shared" si="126"/>
        <v/>
      </c>
      <c r="Q422" s="149" t="str">
        <f t="shared" si="119"/>
        <v/>
      </c>
      <c r="R422" s="149" t="str">
        <f t="shared" si="120"/>
        <v/>
      </c>
      <c r="S422" s="149" t="str">
        <f t="shared" si="127"/>
        <v/>
      </c>
      <c r="T422" s="129" t="str">
        <f t="shared" si="121"/>
        <v/>
      </c>
      <c r="AC422" s="148" t="s">
        <v>67</v>
      </c>
      <c r="AD422" s="124" t="s">
        <v>67</v>
      </c>
      <c r="AE422" s="129" t="str">
        <f t="shared" si="128"/>
        <v/>
      </c>
      <c r="AF422" s="149" t="s">
        <v>67</v>
      </c>
      <c r="AG422" s="149" t="s">
        <v>67</v>
      </c>
      <c r="AH422" s="149" t="s">
        <v>67</v>
      </c>
      <c r="AI422" s="129" t="s">
        <v>67</v>
      </c>
    </row>
    <row r="423" spans="1:35" x14ac:dyDescent="0.35">
      <c r="A423" s="73" t="str">
        <f t="shared" si="122"/>
        <v/>
      </c>
      <c r="B423" s="74" t="str">
        <f t="shared" si="129"/>
        <v/>
      </c>
      <c r="C423" s="70" t="str">
        <f t="shared" si="123"/>
        <v/>
      </c>
      <c r="D423" s="75" t="str">
        <f t="shared" si="116"/>
        <v/>
      </c>
      <c r="E423" s="75" t="str">
        <f t="shared" si="117"/>
        <v/>
      </c>
      <c r="F423" s="75" t="str">
        <f t="shared" si="124"/>
        <v/>
      </c>
      <c r="G423" s="70" t="str">
        <f t="shared" si="118"/>
        <v/>
      </c>
      <c r="N423" s="148" t="str">
        <f t="shared" si="125"/>
        <v/>
      </c>
      <c r="O423" s="124" t="str">
        <f t="shared" si="130"/>
        <v/>
      </c>
      <c r="P423" s="129" t="str">
        <f t="shared" si="126"/>
        <v/>
      </c>
      <c r="Q423" s="149" t="str">
        <f t="shared" si="119"/>
        <v/>
      </c>
      <c r="R423" s="149" t="str">
        <f t="shared" si="120"/>
        <v/>
      </c>
      <c r="S423" s="149" t="str">
        <f t="shared" si="127"/>
        <v/>
      </c>
      <c r="T423" s="129" t="str">
        <f t="shared" si="121"/>
        <v/>
      </c>
      <c r="AC423" s="148" t="s">
        <v>67</v>
      </c>
      <c r="AD423" s="124" t="s">
        <v>67</v>
      </c>
      <c r="AE423" s="129" t="str">
        <f t="shared" si="128"/>
        <v/>
      </c>
      <c r="AF423" s="149" t="s">
        <v>67</v>
      </c>
      <c r="AG423" s="149" t="s">
        <v>67</v>
      </c>
      <c r="AH423" s="149" t="s">
        <v>67</v>
      </c>
      <c r="AI423" s="129" t="s">
        <v>67</v>
      </c>
    </row>
    <row r="424" spans="1:35" x14ac:dyDescent="0.35">
      <c r="A424" s="73" t="str">
        <f t="shared" si="122"/>
        <v/>
      </c>
      <c r="B424" s="74" t="str">
        <f t="shared" si="129"/>
        <v/>
      </c>
      <c r="C424" s="70" t="str">
        <f t="shared" si="123"/>
        <v/>
      </c>
      <c r="D424" s="75" t="str">
        <f t="shared" si="116"/>
        <v/>
      </c>
      <c r="E424" s="75" t="str">
        <f t="shared" si="117"/>
        <v/>
      </c>
      <c r="F424" s="75" t="str">
        <f t="shared" si="124"/>
        <v/>
      </c>
      <c r="G424" s="70" t="str">
        <f t="shared" si="118"/>
        <v/>
      </c>
      <c r="N424" s="148" t="str">
        <f t="shared" si="125"/>
        <v/>
      </c>
      <c r="O424" s="124" t="str">
        <f t="shared" si="130"/>
        <v/>
      </c>
      <c r="P424" s="129" t="str">
        <f t="shared" si="126"/>
        <v/>
      </c>
      <c r="Q424" s="149" t="str">
        <f t="shared" si="119"/>
        <v/>
      </c>
      <c r="R424" s="149" t="str">
        <f t="shared" si="120"/>
        <v/>
      </c>
      <c r="S424" s="149" t="str">
        <f t="shared" si="127"/>
        <v/>
      </c>
      <c r="T424" s="129" t="str">
        <f t="shared" si="121"/>
        <v/>
      </c>
      <c r="AC424" s="148" t="s">
        <v>67</v>
      </c>
      <c r="AD424" s="124" t="s">
        <v>67</v>
      </c>
      <c r="AE424" s="129" t="str">
        <f t="shared" si="128"/>
        <v/>
      </c>
      <c r="AF424" s="149" t="s">
        <v>67</v>
      </c>
      <c r="AG424" s="149" t="s">
        <v>67</v>
      </c>
      <c r="AH424" s="149" t="s">
        <v>67</v>
      </c>
      <c r="AI424" s="129" t="s">
        <v>67</v>
      </c>
    </row>
    <row r="425" spans="1:35" x14ac:dyDescent="0.35">
      <c r="A425" s="73" t="str">
        <f t="shared" si="122"/>
        <v/>
      </c>
      <c r="B425" s="74" t="str">
        <f t="shared" si="129"/>
        <v/>
      </c>
      <c r="C425" s="70" t="str">
        <f t="shared" si="123"/>
        <v/>
      </c>
      <c r="D425" s="75" t="str">
        <f t="shared" si="116"/>
        <v/>
      </c>
      <c r="E425" s="75" t="str">
        <f t="shared" si="117"/>
        <v/>
      </c>
      <c r="F425" s="75" t="str">
        <f t="shared" si="124"/>
        <v/>
      </c>
      <c r="G425" s="70" t="str">
        <f t="shared" si="118"/>
        <v/>
      </c>
      <c r="N425" s="148" t="str">
        <f t="shared" si="125"/>
        <v/>
      </c>
      <c r="O425" s="124" t="str">
        <f t="shared" si="130"/>
        <v/>
      </c>
      <c r="P425" s="129" t="str">
        <f t="shared" si="126"/>
        <v/>
      </c>
      <c r="Q425" s="149" t="str">
        <f t="shared" si="119"/>
        <v/>
      </c>
      <c r="R425" s="149" t="str">
        <f t="shared" si="120"/>
        <v/>
      </c>
      <c r="S425" s="149" t="str">
        <f t="shared" si="127"/>
        <v/>
      </c>
      <c r="T425" s="129" t="str">
        <f t="shared" si="121"/>
        <v/>
      </c>
      <c r="AC425" s="148" t="s">
        <v>67</v>
      </c>
      <c r="AD425" s="124" t="s">
        <v>67</v>
      </c>
      <c r="AE425" s="129" t="str">
        <f t="shared" si="128"/>
        <v/>
      </c>
      <c r="AF425" s="149" t="s">
        <v>67</v>
      </c>
      <c r="AG425" s="149" t="s">
        <v>67</v>
      </c>
      <c r="AH425" s="149" t="s">
        <v>67</v>
      </c>
      <c r="AI425" s="129" t="s">
        <v>67</v>
      </c>
    </row>
    <row r="426" spans="1:35" x14ac:dyDescent="0.35">
      <c r="A426" s="73" t="str">
        <f t="shared" si="122"/>
        <v/>
      </c>
      <c r="B426" s="74" t="str">
        <f t="shared" si="129"/>
        <v/>
      </c>
      <c r="C426" s="70" t="str">
        <f t="shared" si="123"/>
        <v/>
      </c>
      <c r="D426" s="75" t="str">
        <f t="shared" si="116"/>
        <v/>
      </c>
      <c r="E426" s="75" t="str">
        <f t="shared" si="117"/>
        <v/>
      </c>
      <c r="F426" s="75" t="str">
        <f t="shared" si="124"/>
        <v/>
      </c>
      <c r="G426" s="70" t="str">
        <f t="shared" si="118"/>
        <v/>
      </c>
      <c r="N426" s="148" t="str">
        <f t="shared" si="125"/>
        <v/>
      </c>
      <c r="O426" s="124" t="str">
        <f t="shared" si="130"/>
        <v/>
      </c>
      <c r="P426" s="129" t="str">
        <f t="shared" si="126"/>
        <v/>
      </c>
      <c r="Q426" s="149" t="str">
        <f t="shared" si="119"/>
        <v/>
      </c>
      <c r="R426" s="149" t="str">
        <f t="shared" si="120"/>
        <v/>
      </c>
      <c r="S426" s="149" t="str">
        <f t="shared" si="127"/>
        <v/>
      </c>
      <c r="T426" s="129" t="str">
        <f t="shared" si="121"/>
        <v/>
      </c>
      <c r="AC426" s="148" t="s">
        <v>67</v>
      </c>
      <c r="AD426" s="124" t="s">
        <v>67</v>
      </c>
      <c r="AE426" s="129" t="str">
        <f t="shared" si="128"/>
        <v/>
      </c>
      <c r="AF426" s="149" t="s">
        <v>67</v>
      </c>
      <c r="AG426" s="149" t="s">
        <v>67</v>
      </c>
      <c r="AH426" s="149" t="s">
        <v>67</v>
      </c>
      <c r="AI426" s="129" t="s">
        <v>67</v>
      </c>
    </row>
    <row r="427" spans="1:35" x14ac:dyDescent="0.35">
      <c r="A427" s="73" t="str">
        <f t="shared" si="122"/>
        <v/>
      </c>
      <c r="B427" s="74" t="str">
        <f t="shared" si="129"/>
        <v/>
      </c>
      <c r="C427" s="70" t="str">
        <f t="shared" si="123"/>
        <v/>
      </c>
      <c r="D427" s="75" t="str">
        <f t="shared" si="116"/>
        <v/>
      </c>
      <c r="E427" s="75" t="str">
        <f t="shared" si="117"/>
        <v/>
      </c>
      <c r="F427" s="75" t="str">
        <f t="shared" si="124"/>
        <v/>
      </c>
      <c r="G427" s="70" t="str">
        <f t="shared" si="118"/>
        <v/>
      </c>
      <c r="N427" s="148" t="str">
        <f t="shared" si="125"/>
        <v/>
      </c>
      <c r="O427" s="124" t="str">
        <f t="shared" si="130"/>
        <v/>
      </c>
      <c r="P427" s="129" t="str">
        <f t="shared" si="126"/>
        <v/>
      </c>
      <c r="Q427" s="149" t="str">
        <f t="shared" si="119"/>
        <v/>
      </c>
      <c r="R427" s="149" t="str">
        <f t="shared" si="120"/>
        <v/>
      </c>
      <c r="S427" s="149" t="str">
        <f t="shared" si="127"/>
        <v/>
      </c>
      <c r="T427" s="129" t="str">
        <f t="shared" si="121"/>
        <v/>
      </c>
      <c r="AC427" s="148" t="s">
        <v>67</v>
      </c>
      <c r="AD427" s="124" t="s">
        <v>67</v>
      </c>
      <c r="AE427" s="129" t="str">
        <f t="shared" si="128"/>
        <v/>
      </c>
      <c r="AF427" s="149" t="s">
        <v>67</v>
      </c>
      <c r="AG427" s="149" t="s">
        <v>67</v>
      </c>
      <c r="AH427" s="149" t="s">
        <v>67</v>
      </c>
      <c r="AI427" s="129" t="s">
        <v>67</v>
      </c>
    </row>
    <row r="428" spans="1:35" x14ac:dyDescent="0.35">
      <c r="A428" s="73" t="str">
        <f t="shared" si="122"/>
        <v/>
      </c>
      <c r="B428" s="74" t="str">
        <f t="shared" si="129"/>
        <v/>
      </c>
      <c r="C428" s="70" t="str">
        <f t="shared" si="123"/>
        <v/>
      </c>
      <c r="D428" s="75" t="str">
        <f t="shared" si="116"/>
        <v/>
      </c>
      <c r="E428" s="75" t="str">
        <f t="shared" si="117"/>
        <v/>
      </c>
      <c r="F428" s="75" t="str">
        <f t="shared" si="124"/>
        <v/>
      </c>
      <c r="G428" s="70" t="str">
        <f t="shared" si="118"/>
        <v/>
      </c>
      <c r="N428" s="148" t="str">
        <f t="shared" si="125"/>
        <v/>
      </c>
      <c r="O428" s="124" t="str">
        <f t="shared" si="130"/>
        <v/>
      </c>
      <c r="P428" s="129" t="str">
        <f t="shared" si="126"/>
        <v/>
      </c>
      <c r="Q428" s="149" t="str">
        <f t="shared" si="119"/>
        <v/>
      </c>
      <c r="R428" s="149" t="str">
        <f t="shared" si="120"/>
        <v/>
      </c>
      <c r="S428" s="149" t="str">
        <f t="shared" si="127"/>
        <v/>
      </c>
      <c r="T428" s="129" t="str">
        <f t="shared" si="121"/>
        <v/>
      </c>
      <c r="AC428" s="148" t="s">
        <v>67</v>
      </c>
      <c r="AD428" s="124" t="s">
        <v>67</v>
      </c>
      <c r="AE428" s="129" t="str">
        <f t="shared" si="128"/>
        <v/>
      </c>
      <c r="AF428" s="149" t="s">
        <v>67</v>
      </c>
      <c r="AG428" s="149" t="s">
        <v>67</v>
      </c>
      <c r="AH428" s="149" t="s">
        <v>67</v>
      </c>
      <c r="AI428" s="129" t="s">
        <v>67</v>
      </c>
    </row>
    <row r="429" spans="1:35" x14ac:dyDescent="0.35">
      <c r="A429" s="73" t="str">
        <f t="shared" si="122"/>
        <v/>
      </c>
      <c r="B429" s="74" t="str">
        <f t="shared" si="129"/>
        <v/>
      </c>
      <c r="C429" s="70" t="str">
        <f t="shared" si="123"/>
        <v/>
      </c>
      <c r="D429" s="75" t="str">
        <f t="shared" si="116"/>
        <v/>
      </c>
      <c r="E429" s="75" t="str">
        <f t="shared" si="117"/>
        <v/>
      </c>
      <c r="F429" s="75" t="str">
        <f t="shared" si="124"/>
        <v/>
      </c>
      <c r="G429" s="70" t="str">
        <f t="shared" si="118"/>
        <v/>
      </c>
      <c r="N429" s="148" t="str">
        <f t="shared" si="125"/>
        <v/>
      </c>
      <c r="O429" s="124" t="str">
        <f t="shared" si="130"/>
        <v/>
      </c>
      <c r="P429" s="129" t="str">
        <f t="shared" si="126"/>
        <v/>
      </c>
      <c r="Q429" s="149" t="str">
        <f t="shared" si="119"/>
        <v/>
      </c>
      <c r="R429" s="149" t="str">
        <f t="shared" si="120"/>
        <v/>
      </c>
      <c r="S429" s="149" t="str">
        <f t="shared" si="127"/>
        <v/>
      </c>
      <c r="T429" s="129" t="str">
        <f t="shared" si="121"/>
        <v/>
      </c>
      <c r="AC429" s="148" t="s">
        <v>67</v>
      </c>
      <c r="AD429" s="124" t="s">
        <v>67</v>
      </c>
      <c r="AE429" s="129" t="str">
        <f t="shared" si="128"/>
        <v/>
      </c>
      <c r="AF429" s="149" t="s">
        <v>67</v>
      </c>
      <c r="AG429" s="149" t="s">
        <v>67</v>
      </c>
      <c r="AH429" s="149" t="s">
        <v>67</v>
      </c>
      <c r="AI429" s="129" t="s">
        <v>67</v>
      </c>
    </row>
    <row r="430" spans="1:35" x14ac:dyDescent="0.35">
      <c r="A430" s="73" t="str">
        <f t="shared" si="122"/>
        <v/>
      </c>
      <c r="B430" s="74" t="str">
        <f t="shared" si="129"/>
        <v/>
      </c>
      <c r="C430" s="70" t="str">
        <f t="shared" si="123"/>
        <v/>
      </c>
      <c r="D430" s="75" t="str">
        <f t="shared" si="116"/>
        <v/>
      </c>
      <c r="E430" s="75" t="str">
        <f t="shared" si="117"/>
        <v/>
      </c>
      <c r="F430" s="75" t="str">
        <f t="shared" si="124"/>
        <v/>
      </c>
      <c r="G430" s="70" t="str">
        <f t="shared" si="118"/>
        <v/>
      </c>
      <c r="N430" s="148" t="str">
        <f t="shared" si="125"/>
        <v/>
      </c>
      <c r="O430" s="124" t="str">
        <f t="shared" si="130"/>
        <v/>
      </c>
      <c r="P430" s="129" t="str">
        <f t="shared" si="126"/>
        <v/>
      </c>
      <c r="Q430" s="149" t="str">
        <f t="shared" si="119"/>
        <v/>
      </c>
      <c r="R430" s="149" t="str">
        <f t="shared" si="120"/>
        <v/>
      </c>
      <c r="S430" s="149" t="str">
        <f t="shared" si="127"/>
        <v/>
      </c>
      <c r="T430" s="129" t="str">
        <f t="shared" si="121"/>
        <v/>
      </c>
      <c r="AC430" s="148" t="s">
        <v>67</v>
      </c>
      <c r="AD430" s="124" t="s">
        <v>67</v>
      </c>
      <c r="AE430" s="129" t="str">
        <f t="shared" si="128"/>
        <v/>
      </c>
      <c r="AF430" s="149" t="s">
        <v>67</v>
      </c>
      <c r="AG430" s="149" t="s">
        <v>67</v>
      </c>
      <c r="AH430" s="149" t="s">
        <v>67</v>
      </c>
      <c r="AI430" s="129" t="s">
        <v>67</v>
      </c>
    </row>
    <row r="431" spans="1:35" x14ac:dyDescent="0.35">
      <c r="A431" s="73" t="str">
        <f t="shared" si="122"/>
        <v/>
      </c>
      <c r="B431" s="74" t="str">
        <f t="shared" si="129"/>
        <v/>
      </c>
      <c r="C431" s="70" t="str">
        <f t="shared" si="123"/>
        <v/>
      </c>
      <c r="D431" s="75" t="str">
        <f t="shared" si="116"/>
        <v/>
      </c>
      <c r="E431" s="75" t="str">
        <f t="shared" si="117"/>
        <v/>
      </c>
      <c r="F431" s="75" t="str">
        <f t="shared" si="124"/>
        <v/>
      </c>
      <c r="G431" s="70" t="str">
        <f t="shared" si="118"/>
        <v/>
      </c>
      <c r="N431" s="148" t="str">
        <f t="shared" si="125"/>
        <v/>
      </c>
      <c r="O431" s="124" t="str">
        <f t="shared" si="130"/>
        <v/>
      </c>
      <c r="P431" s="129" t="str">
        <f t="shared" si="126"/>
        <v/>
      </c>
      <c r="Q431" s="149" t="str">
        <f t="shared" si="119"/>
        <v/>
      </c>
      <c r="R431" s="149" t="str">
        <f t="shared" si="120"/>
        <v/>
      </c>
      <c r="S431" s="149" t="str">
        <f t="shared" si="127"/>
        <v/>
      </c>
      <c r="T431" s="129" t="str">
        <f t="shared" si="121"/>
        <v/>
      </c>
      <c r="AC431" s="148" t="s">
        <v>67</v>
      </c>
      <c r="AD431" s="124" t="s">
        <v>67</v>
      </c>
      <c r="AE431" s="129" t="str">
        <f t="shared" si="128"/>
        <v/>
      </c>
      <c r="AF431" s="149" t="s">
        <v>67</v>
      </c>
      <c r="AG431" s="149" t="s">
        <v>67</v>
      </c>
      <c r="AH431" s="149" t="s">
        <v>67</v>
      </c>
      <c r="AI431" s="129" t="s">
        <v>67</v>
      </c>
    </row>
    <row r="432" spans="1:35" x14ac:dyDescent="0.35">
      <c r="A432" s="73" t="str">
        <f t="shared" si="122"/>
        <v/>
      </c>
      <c r="B432" s="74" t="str">
        <f t="shared" si="129"/>
        <v/>
      </c>
      <c r="C432" s="70" t="str">
        <f t="shared" si="123"/>
        <v/>
      </c>
      <c r="D432" s="75" t="str">
        <f t="shared" si="116"/>
        <v/>
      </c>
      <c r="E432" s="75" t="str">
        <f t="shared" si="117"/>
        <v/>
      </c>
      <c r="F432" s="75" t="str">
        <f t="shared" si="124"/>
        <v/>
      </c>
      <c r="G432" s="70" t="str">
        <f t="shared" si="118"/>
        <v/>
      </c>
      <c r="N432" s="148" t="str">
        <f t="shared" si="125"/>
        <v/>
      </c>
      <c r="O432" s="124" t="str">
        <f t="shared" si="130"/>
        <v/>
      </c>
      <c r="P432" s="129" t="str">
        <f t="shared" si="126"/>
        <v/>
      </c>
      <c r="Q432" s="149" t="str">
        <f t="shared" si="119"/>
        <v/>
      </c>
      <c r="R432" s="149" t="str">
        <f t="shared" si="120"/>
        <v/>
      </c>
      <c r="S432" s="149" t="str">
        <f t="shared" si="127"/>
        <v/>
      </c>
      <c r="T432" s="129" t="str">
        <f t="shared" si="121"/>
        <v/>
      </c>
      <c r="AC432" s="148" t="s">
        <v>67</v>
      </c>
      <c r="AD432" s="124" t="s">
        <v>67</v>
      </c>
      <c r="AE432" s="129" t="str">
        <f t="shared" si="128"/>
        <v/>
      </c>
      <c r="AF432" s="149" t="s">
        <v>67</v>
      </c>
      <c r="AG432" s="149" t="s">
        <v>67</v>
      </c>
      <c r="AH432" s="149" t="s">
        <v>67</v>
      </c>
      <c r="AI432" s="129" t="s">
        <v>67</v>
      </c>
    </row>
    <row r="433" spans="1:35" x14ac:dyDescent="0.35">
      <c r="A433" s="73" t="str">
        <f t="shared" si="122"/>
        <v/>
      </c>
      <c r="B433" s="74" t="str">
        <f t="shared" si="129"/>
        <v/>
      </c>
      <c r="C433" s="70" t="str">
        <f t="shared" si="123"/>
        <v/>
      </c>
      <c r="D433" s="75" t="str">
        <f t="shared" si="116"/>
        <v/>
      </c>
      <c r="E433" s="75" t="str">
        <f t="shared" si="117"/>
        <v/>
      </c>
      <c r="F433" s="75" t="str">
        <f t="shared" si="124"/>
        <v/>
      </c>
      <c r="G433" s="70" t="str">
        <f t="shared" si="118"/>
        <v/>
      </c>
      <c r="N433" s="148" t="str">
        <f t="shared" si="125"/>
        <v/>
      </c>
      <c r="O433" s="124" t="str">
        <f t="shared" si="130"/>
        <v/>
      </c>
      <c r="P433" s="129" t="str">
        <f t="shared" si="126"/>
        <v/>
      </c>
      <c r="Q433" s="149" t="str">
        <f t="shared" si="119"/>
        <v/>
      </c>
      <c r="R433" s="149" t="str">
        <f t="shared" si="120"/>
        <v/>
      </c>
      <c r="S433" s="149" t="str">
        <f t="shared" si="127"/>
        <v/>
      </c>
      <c r="T433" s="129" t="str">
        <f t="shared" si="121"/>
        <v/>
      </c>
      <c r="AC433" s="148" t="s">
        <v>67</v>
      </c>
      <c r="AD433" s="124" t="s">
        <v>67</v>
      </c>
      <c r="AE433" s="129" t="str">
        <f t="shared" si="128"/>
        <v/>
      </c>
      <c r="AF433" s="149" t="s">
        <v>67</v>
      </c>
      <c r="AG433" s="149" t="s">
        <v>67</v>
      </c>
      <c r="AH433" s="149" t="s">
        <v>67</v>
      </c>
      <c r="AI433" s="129" t="s">
        <v>67</v>
      </c>
    </row>
    <row r="434" spans="1:35" x14ac:dyDescent="0.35">
      <c r="A434" s="73" t="str">
        <f t="shared" si="122"/>
        <v/>
      </c>
      <c r="B434" s="74" t="str">
        <f t="shared" si="129"/>
        <v/>
      </c>
      <c r="C434" s="70" t="str">
        <f t="shared" si="123"/>
        <v/>
      </c>
      <c r="D434" s="75" t="str">
        <f t="shared" si="116"/>
        <v/>
      </c>
      <c r="E434" s="75" t="str">
        <f t="shared" si="117"/>
        <v/>
      </c>
      <c r="F434" s="75" t="str">
        <f t="shared" si="124"/>
        <v/>
      </c>
      <c r="G434" s="70" t="str">
        <f t="shared" si="118"/>
        <v/>
      </c>
      <c r="N434" s="148" t="str">
        <f t="shared" si="125"/>
        <v/>
      </c>
      <c r="O434" s="124" t="str">
        <f t="shared" si="130"/>
        <v/>
      </c>
      <c r="P434" s="129" t="str">
        <f t="shared" si="126"/>
        <v/>
      </c>
      <c r="Q434" s="149" t="str">
        <f t="shared" si="119"/>
        <v/>
      </c>
      <c r="R434" s="149" t="str">
        <f t="shared" si="120"/>
        <v/>
      </c>
      <c r="S434" s="149" t="str">
        <f t="shared" si="127"/>
        <v/>
      </c>
      <c r="T434" s="129" t="str">
        <f t="shared" si="121"/>
        <v/>
      </c>
      <c r="AC434" s="148" t="s">
        <v>67</v>
      </c>
      <c r="AD434" s="124" t="s">
        <v>67</v>
      </c>
      <c r="AE434" s="129" t="str">
        <f t="shared" si="128"/>
        <v/>
      </c>
      <c r="AF434" s="149" t="s">
        <v>67</v>
      </c>
      <c r="AG434" s="149" t="s">
        <v>67</v>
      </c>
      <c r="AH434" s="149" t="s">
        <v>67</v>
      </c>
      <c r="AI434" s="129" t="s">
        <v>67</v>
      </c>
    </row>
    <row r="435" spans="1:35" x14ac:dyDescent="0.35">
      <c r="A435" s="73" t="str">
        <f t="shared" si="122"/>
        <v/>
      </c>
      <c r="B435" s="74" t="str">
        <f t="shared" si="129"/>
        <v/>
      </c>
      <c r="C435" s="70" t="str">
        <f t="shared" si="123"/>
        <v/>
      </c>
      <c r="D435" s="75" t="str">
        <f t="shared" si="116"/>
        <v/>
      </c>
      <c r="E435" s="75" t="str">
        <f t="shared" si="117"/>
        <v/>
      </c>
      <c r="F435" s="75" t="str">
        <f t="shared" si="124"/>
        <v/>
      </c>
      <c r="G435" s="70" t="str">
        <f t="shared" si="118"/>
        <v/>
      </c>
      <c r="N435" s="148" t="str">
        <f t="shared" si="125"/>
        <v/>
      </c>
      <c r="O435" s="124" t="str">
        <f t="shared" si="130"/>
        <v/>
      </c>
      <c r="P435" s="129" t="str">
        <f t="shared" si="126"/>
        <v/>
      </c>
      <c r="Q435" s="149" t="str">
        <f t="shared" si="119"/>
        <v/>
      </c>
      <c r="R435" s="149" t="str">
        <f t="shared" si="120"/>
        <v/>
      </c>
      <c r="S435" s="149" t="str">
        <f t="shared" si="127"/>
        <v/>
      </c>
      <c r="T435" s="129" t="str">
        <f t="shared" si="121"/>
        <v/>
      </c>
      <c r="AC435" s="148" t="s">
        <v>67</v>
      </c>
      <c r="AD435" s="124" t="s">
        <v>67</v>
      </c>
      <c r="AE435" s="129" t="str">
        <f t="shared" si="128"/>
        <v/>
      </c>
      <c r="AF435" s="149" t="s">
        <v>67</v>
      </c>
      <c r="AG435" s="149" t="s">
        <v>67</v>
      </c>
      <c r="AH435" s="149" t="s">
        <v>67</v>
      </c>
      <c r="AI435" s="129" t="s">
        <v>67</v>
      </c>
    </row>
    <row r="436" spans="1:35" x14ac:dyDescent="0.35">
      <c r="A436" s="73" t="str">
        <f t="shared" si="122"/>
        <v/>
      </c>
      <c r="B436" s="74" t="str">
        <f t="shared" si="129"/>
        <v/>
      </c>
      <c r="C436" s="70" t="str">
        <f t="shared" si="123"/>
        <v/>
      </c>
      <c r="D436" s="75" t="str">
        <f t="shared" si="116"/>
        <v/>
      </c>
      <c r="E436" s="75" t="str">
        <f t="shared" si="117"/>
        <v/>
      </c>
      <c r="F436" s="75" t="str">
        <f t="shared" si="124"/>
        <v/>
      </c>
      <c r="G436" s="70" t="str">
        <f t="shared" si="118"/>
        <v/>
      </c>
      <c r="N436" s="148" t="str">
        <f t="shared" si="125"/>
        <v/>
      </c>
      <c r="O436" s="124" t="str">
        <f t="shared" si="130"/>
        <v/>
      </c>
      <c r="P436" s="129" t="str">
        <f t="shared" si="126"/>
        <v/>
      </c>
      <c r="Q436" s="149" t="str">
        <f t="shared" si="119"/>
        <v/>
      </c>
      <c r="R436" s="149" t="str">
        <f t="shared" si="120"/>
        <v/>
      </c>
      <c r="S436" s="149" t="str">
        <f t="shared" si="127"/>
        <v/>
      </c>
      <c r="T436" s="129" t="str">
        <f t="shared" si="121"/>
        <v/>
      </c>
      <c r="AC436" s="148" t="s">
        <v>67</v>
      </c>
      <c r="AD436" s="124" t="s">
        <v>67</v>
      </c>
      <c r="AE436" s="129" t="str">
        <f t="shared" si="128"/>
        <v/>
      </c>
      <c r="AF436" s="149" t="s">
        <v>67</v>
      </c>
      <c r="AG436" s="149" t="s">
        <v>67</v>
      </c>
      <c r="AH436" s="149" t="s">
        <v>67</v>
      </c>
      <c r="AI436" s="129" t="s">
        <v>67</v>
      </c>
    </row>
    <row r="437" spans="1:35" x14ac:dyDescent="0.35">
      <c r="A437" s="73" t="str">
        <f t="shared" si="122"/>
        <v/>
      </c>
      <c r="B437" s="74" t="str">
        <f t="shared" si="129"/>
        <v/>
      </c>
      <c r="C437" s="70" t="str">
        <f t="shared" si="123"/>
        <v/>
      </c>
      <c r="D437" s="75" t="str">
        <f t="shared" si="116"/>
        <v/>
      </c>
      <c r="E437" s="75" t="str">
        <f t="shared" si="117"/>
        <v/>
      </c>
      <c r="F437" s="75" t="str">
        <f t="shared" si="124"/>
        <v/>
      </c>
      <c r="G437" s="70" t="str">
        <f t="shared" si="118"/>
        <v/>
      </c>
      <c r="N437" s="148" t="str">
        <f t="shared" si="125"/>
        <v/>
      </c>
      <c r="O437" s="124" t="str">
        <f t="shared" si="130"/>
        <v/>
      </c>
      <c r="P437" s="129" t="str">
        <f t="shared" si="126"/>
        <v/>
      </c>
      <c r="Q437" s="149" t="str">
        <f t="shared" si="119"/>
        <v/>
      </c>
      <c r="R437" s="149" t="str">
        <f t="shared" si="120"/>
        <v/>
      </c>
      <c r="S437" s="149" t="str">
        <f t="shared" si="127"/>
        <v/>
      </c>
      <c r="T437" s="129" t="str">
        <f t="shared" si="121"/>
        <v/>
      </c>
      <c r="AC437" s="148" t="s">
        <v>67</v>
      </c>
      <c r="AD437" s="124" t="s">
        <v>67</v>
      </c>
      <c r="AE437" s="129" t="str">
        <f t="shared" si="128"/>
        <v/>
      </c>
      <c r="AF437" s="149" t="s">
        <v>67</v>
      </c>
      <c r="AG437" s="149" t="s">
        <v>67</v>
      </c>
      <c r="AH437" s="149" t="s">
        <v>67</v>
      </c>
      <c r="AI437" s="129" t="s">
        <v>67</v>
      </c>
    </row>
    <row r="438" spans="1:35" x14ac:dyDescent="0.35">
      <c r="A438" s="73" t="str">
        <f t="shared" si="122"/>
        <v/>
      </c>
      <c r="B438" s="74" t="str">
        <f t="shared" si="129"/>
        <v/>
      </c>
      <c r="C438" s="70" t="str">
        <f t="shared" si="123"/>
        <v/>
      </c>
      <c r="D438" s="75" t="str">
        <f t="shared" si="116"/>
        <v/>
      </c>
      <c r="E438" s="75" t="str">
        <f t="shared" si="117"/>
        <v/>
      </c>
      <c r="F438" s="75" t="str">
        <f t="shared" si="124"/>
        <v/>
      </c>
      <c r="G438" s="70" t="str">
        <f t="shared" si="118"/>
        <v/>
      </c>
      <c r="N438" s="148" t="str">
        <f t="shared" si="125"/>
        <v/>
      </c>
      <c r="O438" s="124" t="str">
        <f t="shared" si="130"/>
        <v/>
      </c>
      <c r="P438" s="129" t="str">
        <f t="shared" si="126"/>
        <v/>
      </c>
      <c r="Q438" s="149" t="str">
        <f t="shared" si="119"/>
        <v/>
      </c>
      <c r="R438" s="149" t="str">
        <f t="shared" si="120"/>
        <v/>
      </c>
      <c r="S438" s="149" t="str">
        <f t="shared" si="127"/>
        <v/>
      </c>
      <c r="T438" s="129" t="str">
        <f t="shared" si="121"/>
        <v/>
      </c>
      <c r="AC438" s="148" t="s">
        <v>67</v>
      </c>
      <c r="AD438" s="124" t="s">
        <v>67</v>
      </c>
      <c r="AE438" s="129" t="str">
        <f t="shared" si="128"/>
        <v/>
      </c>
      <c r="AF438" s="149" t="s">
        <v>67</v>
      </c>
      <c r="AG438" s="149" t="s">
        <v>67</v>
      </c>
      <c r="AH438" s="149" t="s">
        <v>67</v>
      </c>
      <c r="AI438" s="129" t="s">
        <v>67</v>
      </c>
    </row>
    <row r="439" spans="1:35" x14ac:dyDescent="0.35">
      <c r="A439" s="73" t="str">
        <f t="shared" si="122"/>
        <v/>
      </c>
      <c r="B439" s="74" t="str">
        <f t="shared" si="129"/>
        <v/>
      </c>
      <c r="C439" s="70" t="str">
        <f t="shared" si="123"/>
        <v/>
      </c>
      <c r="D439" s="75" t="str">
        <f t="shared" si="116"/>
        <v/>
      </c>
      <c r="E439" s="75" t="str">
        <f t="shared" si="117"/>
        <v/>
      </c>
      <c r="F439" s="75" t="str">
        <f t="shared" si="124"/>
        <v/>
      </c>
      <c r="G439" s="70" t="str">
        <f t="shared" si="118"/>
        <v/>
      </c>
      <c r="N439" s="148" t="str">
        <f t="shared" si="125"/>
        <v/>
      </c>
      <c r="O439" s="124" t="str">
        <f t="shared" si="130"/>
        <v/>
      </c>
      <c r="P439" s="129" t="str">
        <f t="shared" si="126"/>
        <v/>
      </c>
      <c r="Q439" s="149" t="str">
        <f t="shared" si="119"/>
        <v/>
      </c>
      <c r="R439" s="149" t="str">
        <f t="shared" si="120"/>
        <v/>
      </c>
      <c r="S439" s="149" t="str">
        <f t="shared" si="127"/>
        <v/>
      </c>
      <c r="T439" s="129" t="str">
        <f t="shared" si="121"/>
        <v/>
      </c>
      <c r="AC439" s="148" t="s">
        <v>67</v>
      </c>
      <c r="AD439" s="124" t="s">
        <v>67</v>
      </c>
      <c r="AE439" s="129" t="str">
        <f t="shared" si="128"/>
        <v/>
      </c>
      <c r="AF439" s="149" t="s">
        <v>67</v>
      </c>
      <c r="AG439" s="149" t="s">
        <v>67</v>
      </c>
      <c r="AH439" s="149" t="s">
        <v>67</v>
      </c>
      <c r="AI439" s="129" t="s">
        <v>67</v>
      </c>
    </row>
    <row r="440" spans="1:35" x14ac:dyDescent="0.35">
      <c r="A440" s="73" t="str">
        <f t="shared" si="122"/>
        <v/>
      </c>
      <c r="B440" s="74" t="str">
        <f t="shared" si="129"/>
        <v/>
      </c>
      <c r="C440" s="70" t="str">
        <f t="shared" si="123"/>
        <v/>
      </c>
      <c r="D440" s="75" t="str">
        <f t="shared" si="116"/>
        <v/>
      </c>
      <c r="E440" s="75" t="str">
        <f t="shared" si="117"/>
        <v/>
      </c>
      <c r="F440" s="75" t="str">
        <f t="shared" si="124"/>
        <v/>
      </c>
      <c r="G440" s="70" t="str">
        <f t="shared" si="118"/>
        <v/>
      </c>
      <c r="N440" s="148" t="str">
        <f t="shared" si="125"/>
        <v/>
      </c>
      <c r="O440" s="124" t="str">
        <f t="shared" si="130"/>
        <v/>
      </c>
      <c r="P440" s="129" t="str">
        <f t="shared" si="126"/>
        <v/>
      </c>
      <c r="Q440" s="149" t="str">
        <f t="shared" si="119"/>
        <v/>
      </c>
      <c r="R440" s="149" t="str">
        <f t="shared" si="120"/>
        <v/>
      </c>
      <c r="S440" s="149" t="str">
        <f t="shared" si="127"/>
        <v/>
      </c>
      <c r="T440" s="129" t="str">
        <f t="shared" si="121"/>
        <v/>
      </c>
      <c r="AC440" s="148" t="s">
        <v>67</v>
      </c>
      <c r="AD440" s="124" t="s">
        <v>67</v>
      </c>
      <c r="AE440" s="129" t="str">
        <f t="shared" si="128"/>
        <v/>
      </c>
      <c r="AF440" s="149" t="s">
        <v>67</v>
      </c>
      <c r="AG440" s="149" t="s">
        <v>67</v>
      </c>
      <c r="AH440" s="149" t="s">
        <v>67</v>
      </c>
      <c r="AI440" s="129" t="s">
        <v>67</v>
      </c>
    </row>
    <row r="441" spans="1:35" x14ac:dyDescent="0.35">
      <c r="A441" s="73" t="str">
        <f t="shared" si="122"/>
        <v/>
      </c>
      <c r="B441" s="74" t="str">
        <f t="shared" si="129"/>
        <v/>
      </c>
      <c r="C441" s="70" t="str">
        <f t="shared" si="123"/>
        <v/>
      </c>
      <c r="D441" s="75" t="str">
        <f t="shared" si="116"/>
        <v/>
      </c>
      <c r="E441" s="75" t="str">
        <f t="shared" si="117"/>
        <v/>
      </c>
      <c r="F441" s="75" t="str">
        <f t="shared" si="124"/>
        <v/>
      </c>
      <c r="G441" s="70" t="str">
        <f t="shared" si="118"/>
        <v/>
      </c>
      <c r="N441" s="148" t="str">
        <f t="shared" si="125"/>
        <v/>
      </c>
      <c r="O441" s="124" t="str">
        <f t="shared" si="130"/>
        <v/>
      </c>
      <c r="P441" s="129" t="str">
        <f t="shared" si="126"/>
        <v/>
      </c>
      <c r="Q441" s="149" t="str">
        <f t="shared" si="119"/>
        <v/>
      </c>
      <c r="R441" s="149" t="str">
        <f t="shared" si="120"/>
        <v/>
      </c>
      <c r="S441" s="149" t="str">
        <f t="shared" si="127"/>
        <v/>
      </c>
      <c r="T441" s="129" t="str">
        <f t="shared" si="121"/>
        <v/>
      </c>
      <c r="AC441" s="148" t="s">
        <v>67</v>
      </c>
      <c r="AD441" s="124" t="s">
        <v>67</v>
      </c>
      <c r="AE441" s="129" t="str">
        <f t="shared" si="128"/>
        <v/>
      </c>
      <c r="AF441" s="149" t="s">
        <v>67</v>
      </c>
      <c r="AG441" s="149" t="s">
        <v>67</v>
      </c>
      <c r="AH441" s="149" t="s">
        <v>67</v>
      </c>
      <c r="AI441" s="129" t="s">
        <v>67</v>
      </c>
    </row>
    <row r="442" spans="1:35" x14ac:dyDescent="0.35">
      <c r="A442" s="73" t="str">
        <f t="shared" si="122"/>
        <v/>
      </c>
      <c r="B442" s="74" t="str">
        <f t="shared" si="129"/>
        <v/>
      </c>
      <c r="C442" s="70" t="str">
        <f t="shared" si="123"/>
        <v/>
      </c>
      <c r="D442" s="75" t="str">
        <f t="shared" si="116"/>
        <v/>
      </c>
      <c r="E442" s="75" t="str">
        <f t="shared" si="117"/>
        <v/>
      </c>
      <c r="F442" s="75" t="str">
        <f t="shared" si="124"/>
        <v/>
      </c>
      <c r="G442" s="70" t="str">
        <f t="shared" si="118"/>
        <v/>
      </c>
      <c r="N442" s="148" t="str">
        <f t="shared" si="125"/>
        <v/>
      </c>
      <c r="O442" s="124" t="str">
        <f t="shared" si="130"/>
        <v/>
      </c>
      <c r="P442" s="129" t="str">
        <f t="shared" si="126"/>
        <v/>
      </c>
      <c r="Q442" s="149" t="str">
        <f t="shared" si="119"/>
        <v/>
      </c>
      <c r="R442" s="149" t="str">
        <f t="shared" si="120"/>
        <v/>
      </c>
      <c r="S442" s="149" t="str">
        <f t="shared" si="127"/>
        <v/>
      </c>
      <c r="T442" s="129" t="str">
        <f t="shared" si="121"/>
        <v/>
      </c>
      <c r="AC442" s="148" t="s">
        <v>67</v>
      </c>
      <c r="AD442" s="124" t="s">
        <v>67</v>
      </c>
      <c r="AE442" s="129" t="str">
        <f t="shared" si="128"/>
        <v/>
      </c>
      <c r="AF442" s="149" t="s">
        <v>67</v>
      </c>
      <c r="AG442" s="149" t="s">
        <v>67</v>
      </c>
      <c r="AH442" s="149" t="s">
        <v>67</v>
      </c>
      <c r="AI442" s="129" t="s">
        <v>67</v>
      </c>
    </row>
    <row r="443" spans="1:35" x14ac:dyDescent="0.35">
      <c r="A443" s="73" t="str">
        <f t="shared" si="122"/>
        <v/>
      </c>
      <c r="B443" s="74" t="str">
        <f t="shared" si="129"/>
        <v/>
      </c>
      <c r="C443" s="70" t="str">
        <f t="shared" si="123"/>
        <v/>
      </c>
      <c r="D443" s="75" t="str">
        <f t="shared" si="116"/>
        <v/>
      </c>
      <c r="E443" s="75" t="str">
        <f t="shared" si="117"/>
        <v/>
      </c>
      <c r="F443" s="75" t="str">
        <f t="shared" si="124"/>
        <v/>
      </c>
      <c r="G443" s="70" t="str">
        <f t="shared" si="118"/>
        <v/>
      </c>
      <c r="N443" s="148" t="str">
        <f t="shared" si="125"/>
        <v/>
      </c>
      <c r="O443" s="124" t="str">
        <f t="shared" si="130"/>
        <v/>
      </c>
      <c r="P443" s="129" t="str">
        <f t="shared" si="126"/>
        <v/>
      </c>
      <c r="Q443" s="149" t="str">
        <f t="shared" si="119"/>
        <v/>
      </c>
      <c r="R443" s="149" t="str">
        <f t="shared" si="120"/>
        <v/>
      </c>
      <c r="S443" s="149" t="str">
        <f t="shared" si="127"/>
        <v/>
      </c>
      <c r="T443" s="129" t="str">
        <f t="shared" si="121"/>
        <v/>
      </c>
      <c r="AC443" s="148" t="s">
        <v>67</v>
      </c>
      <c r="AD443" s="124" t="s">
        <v>67</v>
      </c>
      <c r="AE443" s="129" t="str">
        <f t="shared" si="128"/>
        <v/>
      </c>
      <c r="AF443" s="149" t="s">
        <v>67</v>
      </c>
      <c r="AG443" s="149" t="s">
        <v>67</v>
      </c>
      <c r="AH443" s="149" t="s">
        <v>67</v>
      </c>
      <c r="AI443" s="129" t="s">
        <v>67</v>
      </c>
    </row>
    <row r="444" spans="1:35" x14ac:dyDescent="0.35">
      <c r="A444" s="73" t="str">
        <f t="shared" si="122"/>
        <v/>
      </c>
      <c r="B444" s="74" t="str">
        <f t="shared" si="129"/>
        <v/>
      </c>
      <c r="C444" s="70" t="str">
        <f t="shared" si="123"/>
        <v/>
      </c>
      <c r="D444" s="75" t="str">
        <f t="shared" si="116"/>
        <v/>
      </c>
      <c r="E444" s="75" t="str">
        <f t="shared" si="117"/>
        <v/>
      </c>
      <c r="F444" s="75" t="str">
        <f t="shared" si="124"/>
        <v/>
      </c>
      <c r="G444" s="70" t="str">
        <f t="shared" si="118"/>
        <v/>
      </c>
      <c r="N444" s="148" t="str">
        <f t="shared" si="125"/>
        <v/>
      </c>
      <c r="O444" s="124" t="str">
        <f t="shared" si="130"/>
        <v/>
      </c>
      <c r="P444" s="129" t="str">
        <f t="shared" si="126"/>
        <v/>
      </c>
      <c r="Q444" s="149" t="str">
        <f t="shared" si="119"/>
        <v/>
      </c>
      <c r="R444" s="149" t="str">
        <f t="shared" si="120"/>
        <v/>
      </c>
      <c r="S444" s="149" t="str">
        <f t="shared" si="127"/>
        <v/>
      </c>
      <c r="T444" s="129" t="str">
        <f t="shared" si="121"/>
        <v/>
      </c>
      <c r="AC444" s="148" t="s">
        <v>67</v>
      </c>
      <c r="AD444" s="124" t="s">
        <v>67</v>
      </c>
      <c r="AE444" s="129" t="str">
        <f t="shared" si="128"/>
        <v/>
      </c>
      <c r="AF444" s="149" t="s">
        <v>67</v>
      </c>
      <c r="AG444" s="149" t="s">
        <v>67</v>
      </c>
      <c r="AH444" s="149" t="s">
        <v>67</v>
      </c>
      <c r="AI444" s="129" t="s">
        <v>67</v>
      </c>
    </row>
    <row r="445" spans="1:35" x14ac:dyDescent="0.35">
      <c r="A445" s="73" t="str">
        <f t="shared" si="122"/>
        <v/>
      </c>
      <c r="B445" s="74" t="str">
        <f t="shared" si="129"/>
        <v/>
      </c>
      <c r="C445" s="70" t="str">
        <f t="shared" si="123"/>
        <v/>
      </c>
      <c r="D445" s="75" t="str">
        <f t="shared" si="116"/>
        <v/>
      </c>
      <c r="E445" s="75" t="str">
        <f t="shared" si="117"/>
        <v/>
      </c>
      <c r="F445" s="75" t="str">
        <f t="shared" si="124"/>
        <v/>
      </c>
      <c r="G445" s="70" t="str">
        <f t="shared" si="118"/>
        <v/>
      </c>
      <c r="N445" s="148" t="str">
        <f t="shared" si="125"/>
        <v/>
      </c>
      <c r="O445" s="124" t="str">
        <f t="shared" si="130"/>
        <v/>
      </c>
      <c r="P445" s="129" t="str">
        <f t="shared" si="126"/>
        <v/>
      </c>
      <c r="Q445" s="149" t="str">
        <f t="shared" si="119"/>
        <v/>
      </c>
      <c r="R445" s="149" t="str">
        <f t="shared" si="120"/>
        <v/>
      </c>
      <c r="S445" s="149" t="str">
        <f t="shared" si="127"/>
        <v/>
      </c>
      <c r="T445" s="129" t="str">
        <f t="shared" si="121"/>
        <v/>
      </c>
      <c r="AC445" s="148" t="s">
        <v>67</v>
      </c>
      <c r="AD445" s="124" t="s">
        <v>67</v>
      </c>
      <c r="AE445" s="129" t="str">
        <f t="shared" si="128"/>
        <v/>
      </c>
      <c r="AF445" s="149" t="s">
        <v>67</v>
      </c>
      <c r="AG445" s="149" t="s">
        <v>67</v>
      </c>
      <c r="AH445" s="149" t="s">
        <v>67</v>
      </c>
      <c r="AI445" s="129" t="s">
        <v>67</v>
      </c>
    </row>
    <row r="446" spans="1:35" x14ac:dyDescent="0.35">
      <c r="A446" s="73" t="str">
        <f t="shared" si="122"/>
        <v/>
      </c>
      <c r="B446" s="74" t="str">
        <f t="shared" si="129"/>
        <v/>
      </c>
      <c r="C446" s="70" t="str">
        <f t="shared" si="123"/>
        <v/>
      </c>
      <c r="D446" s="75" t="str">
        <f t="shared" ref="D446:D497" si="131">IF(B446="","",IPMT($R$10/12,B446,$R$7,-$R$8,$R$9,0))</f>
        <v/>
      </c>
      <c r="E446" s="75" t="str">
        <f t="shared" ref="E446:E497" si="132">IF(B446="","",PPMT($R$10/12,B446,$R$7,-$R$8,$R$9,0))</f>
        <v/>
      </c>
      <c r="F446" s="75" t="str">
        <f t="shared" si="124"/>
        <v/>
      </c>
      <c r="G446" s="70" t="str">
        <f t="shared" si="118"/>
        <v/>
      </c>
      <c r="N446" s="148" t="str">
        <f t="shared" si="125"/>
        <v/>
      </c>
      <c r="O446" s="124" t="str">
        <f t="shared" si="130"/>
        <v/>
      </c>
      <c r="P446" s="129" t="str">
        <f t="shared" si="126"/>
        <v/>
      </c>
      <c r="Q446" s="149" t="str">
        <f t="shared" si="119"/>
        <v/>
      </c>
      <c r="R446" s="149" t="str">
        <f t="shared" si="120"/>
        <v/>
      </c>
      <c r="S446" s="149" t="str">
        <f t="shared" si="127"/>
        <v/>
      </c>
      <c r="T446" s="129" t="str">
        <f t="shared" si="121"/>
        <v/>
      </c>
      <c r="AC446" s="148" t="s">
        <v>67</v>
      </c>
      <c r="AD446" s="124" t="s">
        <v>67</v>
      </c>
      <c r="AE446" s="129" t="str">
        <f t="shared" si="128"/>
        <v/>
      </c>
      <c r="AF446" s="149" t="s">
        <v>67</v>
      </c>
      <c r="AG446" s="149" t="s">
        <v>67</v>
      </c>
      <c r="AH446" s="149" t="s">
        <v>67</v>
      </c>
      <c r="AI446" s="129" t="s">
        <v>67</v>
      </c>
    </row>
    <row r="447" spans="1:35" x14ac:dyDescent="0.35">
      <c r="A447" s="73" t="str">
        <f t="shared" si="122"/>
        <v/>
      </c>
      <c r="B447" s="74" t="str">
        <f t="shared" si="129"/>
        <v/>
      </c>
      <c r="C447" s="70" t="str">
        <f t="shared" si="123"/>
        <v/>
      </c>
      <c r="D447" s="75" t="str">
        <f t="shared" si="131"/>
        <v/>
      </c>
      <c r="E447" s="75" t="str">
        <f t="shared" si="132"/>
        <v/>
      </c>
      <c r="F447" s="75" t="str">
        <f t="shared" si="124"/>
        <v/>
      </c>
      <c r="G447" s="70" t="str">
        <f t="shared" si="118"/>
        <v/>
      </c>
      <c r="N447" s="148" t="str">
        <f t="shared" si="125"/>
        <v/>
      </c>
      <c r="O447" s="124" t="str">
        <f t="shared" si="130"/>
        <v/>
      </c>
      <c r="P447" s="129" t="str">
        <f t="shared" si="126"/>
        <v/>
      </c>
      <c r="Q447" s="149" t="str">
        <f t="shared" si="119"/>
        <v/>
      </c>
      <c r="R447" s="149" t="str">
        <f t="shared" si="120"/>
        <v/>
      </c>
      <c r="S447" s="149" t="str">
        <f t="shared" si="127"/>
        <v/>
      </c>
      <c r="T447" s="129" t="str">
        <f t="shared" si="121"/>
        <v/>
      </c>
      <c r="AC447" s="148" t="s">
        <v>67</v>
      </c>
      <c r="AD447" s="124" t="s">
        <v>67</v>
      </c>
      <c r="AE447" s="129" t="str">
        <f t="shared" si="128"/>
        <v/>
      </c>
      <c r="AF447" s="149" t="s">
        <v>67</v>
      </c>
      <c r="AG447" s="149" t="s">
        <v>67</v>
      </c>
      <c r="AH447" s="149" t="s">
        <v>67</v>
      </c>
      <c r="AI447" s="129" t="s">
        <v>67</v>
      </c>
    </row>
    <row r="448" spans="1:35" x14ac:dyDescent="0.35">
      <c r="A448" s="73" t="str">
        <f t="shared" si="122"/>
        <v/>
      </c>
      <c r="B448" s="74" t="str">
        <f t="shared" si="129"/>
        <v/>
      </c>
      <c r="C448" s="70" t="str">
        <f t="shared" si="123"/>
        <v/>
      </c>
      <c r="D448" s="75" t="str">
        <f t="shared" si="131"/>
        <v/>
      </c>
      <c r="E448" s="75" t="str">
        <f t="shared" si="132"/>
        <v/>
      </c>
      <c r="F448" s="75" t="str">
        <f t="shared" si="124"/>
        <v/>
      </c>
      <c r="G448" s="70" t="str">
        <f t="shared" si="118"/>
        <v/>
      </c>
      <c r="N448" s="148" t="str">
        <f t="shared" si="125"/>
        <v/>
      </c>
      <c r="O448" s="124" t="str">
        <f t="shared" si="130"/>
        <v/>
      </c>
      <c r="P448" s="129" t="str">
        <f t="shared" si="126"/>
        <v/>
      </c>
      <c r="Q448" s="149" t="str">
        <f t="shared" si="119"/>
        <v/>
      </c>
      <c r="R448" s="149" t="str">
        <f t="shared" si="120"/>
        <v/>
      </c>
      <c r="S448" s="149" t="str">
        <f t="shared" si="127"/>
        <v/>
      </c>
      <c r="T448" s="129" t="str">
        <f t="shared" si="121"/>
        <v/>
      </c>
      <c r="AC448" s="148" t="s">
        <v>67</v>
      </c>
      <c r="AD448" s="124" t="s">
        <v>67</v>
      </c>
      <c r="AE448" s="129" t="str">
        <f t="shared" si="128"/>
        <v/>
      </c>
      <c r="AF448" s="149" t="s">
        <v>67</v>
      </c>
      <c r="AG448" s="149" t="s">
        <v>67</v>
      </c>
      <c r="AH448" s="149" t="s">
        <v>67</v>
      </c>
      <c r="AI448" s="129" t="s">
        <v>67</v>
      </c>
    </row>
    <row r="449" spans="1:35" x14ac:dyDescent="0.35">
      <c r="A449" s="73" t="str">
        <f t="shared" si="122"/>
        <v/>
      </c>
      <c r="B449" s="74" t="str">
        <f t="shared" si="129"/>
        <v/>
      </c>
      <c r="C449" s="70" t="str">
        <f t="shared" si="123"/>
        <v/>
      </c>
      <c r="D449" s="75" t="str">
        <f t="shared" si="131"/>
        <v/>
      </c>
      <c r="E449" s="75" t="str">
        <f t="shared" si="132"/>
        <v/>
      </c>
      <c r="F449" s="75" t="str">
        <f t="shared" si="124"/>
        <v/>
      </c>
      <c r="G449" s="70" t="str">
        <f t="shared" si="118"/>
        <v/>
      </c>
      <c r="N449" s="148" t="str">
        <f t="shared" si="125"/>
        <v/>
      </c>
      <c r="O449" s="124" t="str">
        <f t="shared" si="130"/>
        <v/>
      </c>
      <c r="P449" s="129" t="str">
        <f t="shared" si="126"/>
        <v/>
      </c>
      <c r="Q449" s="149" t="str">
        <f t="shared" si="119"/>
        <v/>
      </c>
      <c r="R449" s="149" t="str">
        <f t="shared" si="120"/>
        <v/>
      </c>
      <c r="S449" s="149" t="str">
        <f t="shared" si="127"/>
        <v/>
      </c>
      <c r="T449" s="129" t="str">
        <f t="shared" si="121"/>
        <v/>
      </c>
      <c r="AC449" s="148" t="s">
        <v>67</v>
      </c>
      <c r="AD449" s="124" t="s">
        <v>67</v>
      </c>
      <c r="AE449" s="129" t="str">
        <f t="shared" si="128"/>
        <v/>
      </c>
      <c r="AF449" s="149" t="s">
        <v>67</v>
      </c>
      <c r="AG449" s="149" t="s">
        <v>67</v>
      </c>
      <c r="AH449" s="149" t="s">
        <v>67</v>
      </c>
      <c r="AI449" s="129" t="s">
        <v>67</v>
      </c>
    </row>
    <row r="450" spans="1:35" x14ac:dyDescent="0.35">
      <c r="A450" s="73" t="str">
        <f t="shared" si="122"/>
        <v/>
      </c>
      <c r="B450" s="74" t="str">
        <f t="shared" si="129"/>
        <v/>
      </c>
      <c r="C450" s="70" t="str">
        <f t="shared" si="123"/>
        <v/>
      </c>
      <c r="D450" s="75" t="str">
        <f t="shared" si="131"/>
        <v/>
      </c>
      <c r="E450" s="75" t="str">
        <f t="shared" si="132"/>
        <v/>
      </c>
      <c r="F450" s="75" t="str">
        <f t="shared" si="124"/>
        <v/>
      </c>
      <c r="G450" s="70" t="str">
        <f t="shared" si="118"/>
        <v/>
      </c>
      <c r="N450" s="148" t="str">
        <f t="shared" si="125"/>
        <v/>
      </c>
      <c r="O450" s="124" t="str">
        <f t="shared" si="130"/>
        <v/>
      </c>
      <c r="P450" s="129" t="str">
        <f t="shared" si="126"/>
        <v/>
      </c>
      <c r="Q450" s="149" t="str">
        <f t="shared" si="119"/>
        <v/>
      </c>
      <c r="R450" s="149" t="str">
        <f t="shared" si="120"/>
        <v/>
      </c>
      <c r="S450" s="149" t="str">
        <f t="shared" si="127"/>
        <v/>
      </c>
      <c r="T450" s="129" t="str">
        <f t="shared" si="121"/>
        <v/>
      </c>
      <c r="AC450" s="148" t="s">
        <v>67</v>
      </c>
      <c r="AD450" s="124" t="s">
        <v>67</v>
      </c>
      <c r="AE450" s="129" t="str">
        <f t="shared" si="128"/>
        <v/>
      </c>
      <c r="AF450" s="149" t="s">
        <v>67</v>
      </c>
      <c r="AG450" s="149" t="s">
        <v>67</v>
      </c>
      <c r="AH450" s="149" t="s">
        <v>67</v>
      </c>
      <c r="AI450" s="129" t="s">
        <v>67</v>
      </c>
    </row>
    <row r="451" spans="1:35" x14ac:dyDescent="0.35">
      <c r="A451" s="73" t="str">
        <f t="shared" si="122"/>
        <v/>
      </c>
      <c r="B451" s="74" t="str">
        <f t="shared" si="129"/>
        <v/>
      </c>
      <c r="C451" s="70" t="str">
        <f t="shared" si="123"/>
        <v/>
      </c>
      <c r="D451" s="75" t="str">
        <f t="shared" si="131"/>
        <v/>
      </c>
      <c r="E451" s="75" t="str">
        <f t="shared" si="132"/>
        <v/>
      </c>
      <c r="F451" s="75" t="str">
        <f t="shared" si="124"/>
        <v/>
      </c>
      <c r="G451" s="70" t="str">
        <f t="shared" si="118"/>
        <v/>
      </c>
      <c r="N451" s="148" t="str">
        <f t="shared" si="125"/>
        <v/>
      </c>
      <c r="O451" s="124" t="str">
        <f t="shared" si="130"/>
        <v/>
      </c>
      <c r="P451" s="129" t="str">
        <f t="shared" si="126"/>
        <v/>
      </c>
      <c r="Q451" s="149" t="str">
        <f t="shared" si="119"/>
        <v/>
      </c>
      <c r="R451" s="149" t="str">
        <f t="shared" si="120"/>
        <v/>
      </c>
      <c r="S451" s="149" t="str">
        <f t="shared" si="127"/>
        <v/>
      </c>
      <c r="T451" s="129" t="str">
        <f t="shared" si="121"/>
        <v/>
      </c>
      <c r="AC451" s="148" t="s">
        <v>67</v>
      </c>
      <c r="AD451" s="124" t="s">
        <v>67</v>
      </c>
      <c r="AE451" s="129" t="str">
        <f t="shared" si="128"/>
        <v/>
      </c>
      <c r="AF451" s="149" t="s">
        <v>67</v>
      </c>
      <c r="AG451" s="149" t="s">
        <v>67</v>
      </c>
      <c r="AH451" s="149" t="s">
        <v>67</v>
      </c>
      <c r="AI451" s="129" t="s">
        <v>67</v>
      </c>
    </row>
    <row r="452" spans="1:35" x14ac:dyDescent="0.35">
      <c r="A452" s="73" t="str">
        <f t="shared" si="122"/>
        <v/>
      </c>
      <c r="B452" s="74" t="str">
        <f t="shared" si="129"/>
        <v/>
      </c>
      <c r="C452" s="70" t="str">
        <f t="shared" si="123"/>
        <v/>
      </c>
      <c r="D452" s="75" t="str">
        <f t="shared" si="131"/>
        <v/>
      </c>
      <c r="E452" s="75" t="str">
        <f t="shared" si="132"/>
        <v/>
      </c>
      <c r="F452" s="75" t="str">
        <f t="shared" si="124"/>
        <v/>
      </c>
      <c r="G452" s="70" t="str">
        <f t="shared" si="118"/>
        <v/>
      </c>
      <c r="N452" s="148" t="str">
        <f t="shared" si="125"/>
        <v/>
      </c>
      <c r="O452" s="124" t="str">
        <f t="shared" si="130"/>
        <v/>
      </c>
      <c r="P452" s="129" t="str">
        <f t="shared" si="126"/>
        <v/>
      </c>
      <c r="Q452" s="149" t="str">
        <f t="shared" si="119"/>
        <v/>
      </c>
      <c r="R452" s="149" t="str">
        <f t="shared" si="120"/>
        <v/>
      </c>
      <c r="S452" s="149" t="str">
        <f t="shared" si="127"/>
        <v/>
      </c>
      <c r="T452" s="129" t="str">
        <f t="shared" si="121"/>
        <v/>
      </c>
      <c r="AC452" s="148" t="s">
        <v>67</v>
      </c>
      <c r="AD452" s="124" t="s">
        <v>67</v>
      </c>
      <c r="AE452" s="129" t="str">
        <f t="shared" si="128"/>
        <v/>
      </c>
      <c r="AF452" s="149" t="s">
        <v>67</v>
      </c>
      <c r="AG452" s="149" t="s">
        <v>67</v>
      </c>
      <c r="AH452" s="149" t="s">
        <v>67</v>
      </c>
      <c r="AI452" s="129" t="s">
        <v>67</v>
      </c>
    </row>
    <row r="453" spans="1:35" x14ac:dyDescent="0.35">
      <c r="A453" s="73" t="str">
        <f t="shared" si="122"/>
        <v/>
      </c>
      <c r="B453" s="74" t="str">
        <f t="shared" si="129"/>
        <v/>
      </c>
      <c r="C453" s="70" t="str">
        <f t="shared" si="123"/>
        <v/>
      </c>
      <c r="D453" s="75" t="str">
        <f t="shared" si="131"/>
        <v/>
      </c>
      <c r="E453" s="75" t="str">
        <f t="shared" si="132"/>
        <v/>
      </c>
      <c r="F453" s="75" t="str">
        <f t="shared" si="124"/>
        <v/>
      </c>
      <c r="G453" s="70" t="str">
        <f t="shared" si="118"/>
        <v/>
      </c>
      <c r="N453" s="148" t="str">
        <f t="shared" si="125"/>
        <v/>
      </c>
      <c r="O453" s="124" t="str">
        <f t="shared" si="130"/>
        <v/>
      </c>
      <c r="P453" s="129" t="str">
        <f t="shared" si="126"/>
        <v/>
      </c>
      <c r="Q453" s="149" t="str">
        <f t="shared" si="119"/>
        <v/>
      </c>
      <c r="R453" s="149" t="str">
        <f t="shared" si="120"/>
        <v/>
      </c>
      <c r="S453" s="149" t="str">
        <f t="shared" si="127"/>
        <v/>
      </c>
      <c r="T453" s="129" t="str">
        <f t="shared" si="121"/>
        <v/>
      </c>
      <c r="AC453" s="148" t="s">
        <v>67</v>
      </c>
      <c r="AD453" s="124" t="s">
        <v>67</v>
      </c>
      <c r="AE453" s="129" t="str">
        <f t="shared" si="128"/>
        <v/>
      </c>
      <c r="AF453" s="149" t="s">
        <v>67</v>
      </c>
      <c r="AG453" s="149" t="s">
        <v>67</v>
      </c>
      <c r="AH453" s="149" t="s">
        <v>67</v>
      </c>
      <c r="AI453" s="129" t="s">
        <v>67</v>
      </c>
    </row>
    <row r="454" spans="1:35" x14ac:dyDescent="0.35">
      <c r="A454" s="73" t="str">
        <f t="shared" si="122"/>
        <v/>
      </c>
      <c r="B454" s="74" t="str">
        <f t="shared" si="129"/>
        <v/>
      </c>
      <c r="C454" s="70" t="str">
        <f t="shared" si="123"/>
        <v/>
      </c>
      <c r="D454" s="75" t="str">
        <f t="shared" si="131"/>
        <v/>
      </c>
      <c r="E454" s="75" t="str">
        <f t="shared" si="132"/>
        <v/>
      </c>
      <c r="F454" s="75" t="str">
        <f t="shared" si="124"/>
        <v/>
      </c>
      <c r="G454" s="70" t="str">
        <f t="shared" si="118"/>
        <v/>
      </c>
      <c r="N454" s="148" t="str">
        <f t="shared" si="125"/>
        <v/>
      </c>
      <c r="O454" s="124" t="str">
        <f t="shared" si="130"/>
        <v/>
      </c>
      <c r="P454" s="129" t="str">
        <f t="shared" si="126"/>
        <v/>
      </c>
      <c r="Q454" s="149" t="str">
        <f t="shared" si="119"/>
        <v/>
      </c>
      <c r="R454" s="149" t="str">
        <f t="shared" si="120"/>
        <v/>
      </c>
      <c r="S454" s="149" t="str">
        <f t="shared" si="127"/>
        <v/>
      </c>
      <c r="T454" s="129" t="str">
        <f t="shared" si="121"/>
        <v/>
      </c>
      <c r="AC454" s="148" t="s">
        <v>67</v>
      </c>
      <c r="AD454" s="124" t="s">
        <v>67</v>
      </c>
      <c r="AE454" s="129" t="str">
        <f t="shared" si="128"/>
        <v/>
      </c>
      <c r="AF454" s="149" t="s">
        <v>67</v>
      </c>
      <c r="AG454" s="149" t="s">
        <v>67</v>
      </c>
      <c r="AH454" s="149" t="s">
        <v>67</v>
      </c>
      <c r="AI454" s="129" t="s">
        <v>67</v>
      </c>
    </row>
    <row r="455" spans="1:35" x14ac:dyDescent="0.35">
      <c r="A455" s="73" t="str">
        <f t="shared" si="122"/>
        <v/>
      </c>
      <c r="B455" s="74" t="str">
        <f t="shared" si="129"/>
        <v/>
      </c>
      <c r="C455" s="70" t="str">
        <f t="shared" si="123"/>
        <v/>
      </c>
      <c r="D455" s="75" t="str">
        <f t="shared" si="131"/>
        <v/>
      </c>
      <c r="E455" s="75" t="str">
        <f t="shared" si="132"/>
        <v/>
      </c>
      <c r="F455" s="75" t="str">
        <f t="shared" si="124"/>
        <v/>
      </c>
      <c r="G455" s="70" t="str">
        <f t="shared" si="118"/>
        <v/>
      </c>
      <c r="N455" s="148" t="str">
        <f t="shared" si="125"/>
        <v/>
      </c>
      <c r="O455" s="124" t="str">
        <f t="shared" si="130"/>
        <v/>
      </c>
      <c r="P455" s="129" t="str">
        <f t="shared" si="126"/>
        <v/>
      </c>
      <c r="Q455" s="149" t="str">
        <f t="shared" si="119"/>
        <v/>
      </c>
      <c r="R455" s="149" t="str">
        <f t="shared" si="120"/>
        <v/>
      </c>
      <c r="S455" s="149" t="str">
        <f t="shared" si="127"/>
        <v/>
      </c>
      <c r="T455" s="129" t="str">
        <f t="shared" si="121"/>
        <v/>
      </c>
      <c r="AC455" s="148" t="s">
        <v>67</v>
      </c>
      <c r="AD455" s="124" t="s">
        <v>67</v>
      </c>
      <c r="AE455" s="129" t="str">
        <f t="shared" si="128"/>
        <v/>
      </c>
      <c r="AF455" s="149" t="s">
        <v>67</v>
      </c>
      <c r="AG455" s="149" t="s">
        <v>67</v>
      </c>
      <c r="AH455" s="149" t="s">
        <v>67</v>
      </c>
      <c r="AI455" s="129" t="s">
        <v>67</v>
      </c>
    </row>
    <row r="456" spans="1:35" x14ac:dyDescent="0.35">
      <c r="A456" s="73" t="str">
        <f t="shared" si="122"/>
        <v/>
      </c>
      <c r="B456" s="74" t="str">
        <f t="shared" si="129"/>
        <v/>
      </c>
      <c r="C456" s="70" t="str">
        <f t="shared" si="123"/>
        <v/>
      </c>
      <c r="D456" s="75" t="str">
        <f t="shared" si="131"/>
        <v/>
      </c>
      <c r="E456" s="75" t="str">
        <f t="shared" si="132"/>
        <v/>
      </c>
      <c r="F456" s="75" t="str">
        <f t="shared" si="124"/>
        <v/>
      </c>
      <c r="G456" s="70" t="str">
        <f t="shared" si="118"/>
        <v/>
      </c>
      <c r="N456" s="148" t="str">
        <f t="shared" si="125"/>
        <v/>
      </c>
      <c r="O456" s="124" t="str">
        <f t="shared" si="130"/>
        <v/>
      </c>
      <c r="P456" s="129" t="str">
        <f t="shared" si="126"/>
        <v/>
      </c>
      <c r="Q456" s="149" t="str">
        <f t="shared" si="119"/>
        <v/>
      </c>
      <c r="R456" s="149" t="str">
        <f t="shared" si="120"/>
        <v/>
      </c>
      <c r="S456" s="149" t="str">
        <f t="shared" si="127"/>
        <v/>
      </c>
      <c r="T456" s="129" t="str">
        <f t="shared" si="121"/>
        <v/>
      </c>
      <c r="AC456" s="148" t="s">
        <v>67</v>
      </c>
      <c r="AD456" s="124" t="s">
        <v>67</v>
      </c>
      <c r="AE456" s="129" t="str">
        <f t="shared" si="128"/>
        <v/>
      </c>
      <c r="AF456" s="149" t="s">
        <v>67</v>
      </c>
      <c r="AG456" s="149" t="s">
        <v>67</v>
      </c>
      <c r="AH456" s="149" t="s">
        <v>67</v>
      </c>
      <c r="AI456" s="129" t="s">
        <v>67</v>
      </c>
    </row>
    <row r="457" spans="1:35" x14ac:dyDescent="0.35">
      <c r="A457" s="73" t="str">
        <f t="shared" si="122"/>
        <v/>
      </c>
      <c r="B457" s="74" t="str">
        <f t="shared" si="129"/>
        <v/>
      </c>
      <c r="C457" s="70" t="str">
        <f t="shared" si="123"/>
        <v/>
      </c>
      <c r="D457" s="75" t="str">
        <f t="shared" si="131"/>
        <v/>
      </c>
      <c r="E457" s="75" t="str">
        <f t="shared" si="132"/>
        <v/>
      </c>
      <c r="F457" s="75" t="str">
        <f t="shared" si="124"/>
        <v/>
      </c>
      <c r="G457" s="70" t="str">
        <f t="shared" si="118"/>
        <v/>
      </c>
      <c r="N457" s="148" t="str">
        <f t="shared" si="125"/>
        <v/>
      </c>
      <c r="O457" s="124" t="str">
        <f t="shared" si="130"/>
        <v/>
      </c>
      <c r="P457" s="129" t="str">
        <f t="shared" si="126"/>
        <v/>
      </c>
      <c r="Q457" s="149" t="str">
        <f t="shared" si="119"/>
        <v/>
      </c>
      <c r="R457" s="149" t="str">
        <f t="shared" si="120"/>
        <v/>
      </c>
      <c r="S457" s="149" t="str">
        <f t="shared" si="127"/>
        <v/>
      </c>
      <c r="T457" s="129" t="str">
        <f t="shared" si="121"/>
        <v/>
      </c>
      <c r="AC457" s="148" t="s">
        <v>67</v>
      </c>
      <c r="AD457" s="124" t="s">
        <v>67</v>
      </c>
      <c r="AE457" s="129" t="str">
        <f t="shared" si="128"/>
        <v/>
      </c>
      <c r="AF457" s="149" t="s">
        <v>67</v>
      </c>
      <c r="AG457" s="149" t="s">
        <v>67</v>
      </c>
      <c r="AH457" s="149" t="s">
        <v>67</v>
      </c>
      <c r="AI457" s="129" t="s">
        <v>67</v>
      </c>
    </row>
    <row r="458" spans="1:35" x14ac:dyDescent="0.35">
      <c r="A458" s="73" t="str">
        <f t="shared" si="122"/>
        <v/>
      </c>
      <c r="B458" s="74" t="str">
        <f t="shared" si="129"/>
        <v/>
      </c>
      <c r="C458" s="70" t="str">
        <f t="shared" si="123"/>
        <v/>
      </c>
      <c r="D458" s="75" t="str">
        <f t="shared" si="131"/>
        <v/>
      </c>
      <c r="E458" s="75" t="str">
        <f t="shared" si="132"/>
        <v/>
      </c>
      <c r="F458" s="75" t="str">
        <f t="shared" si="124"/>
        <v/>
      </c>
      <c r="G458" s="70" t="str">
        <f t="shared" si="118"/>
        <v/>
      </c>
      <c r="N458" s="148" t="str">
        <f t="shared" si="125"/>
        <v/>
      </c>
      <c r="O458" s="124" t="str">
        <f t="shared" si="130"/>
        <v/>
      </c>
      <c r="P458" s="129" t="str">
        <f t="shared" si="126"/>
        <v/>
      </c>
      <c r="Q458" s="149" t="str">
        <f t="shared" si="119"/>
        <v/>
      </c>
      <c r="R458" s="149" t="str">
        <f t="shared" si="120"/>
        <v/>
      </c>
      <c r="S458" s="149" t="str">
        <f t="shared" si="127"/>
        <v/>
      </c>
      <c r="T458" s="129" t="str">
        <f t="shared" si="121"/>
        <v/>
      </c>
      <c r="AC458" s="148" t="s">
        <v>67</v>
      </c>
      <c r="AD458" s="124" t="s">
        <v>67</v>
      </c>
      <c r="AE458" s="129" t="str">
        <f t="shared" si="128"/>
        <v/>
      </c>
      <c r="AF458" s="149" t="s">
        <v>67</v>
      </c>
      <c r="AG458" s="149" t="s">
        <v>67</v>
      </c>
      <c r="AH458" s="149" t="s">
        <v>67</v>
      </c>
      <c r="AI458" s="129" t="s">
        <v>67</v>
      </c>
    </row>
    <row r="459" spans="1:35" x14ac:dyDescent="0.35">
      <c r="A459" s="73" t="str">
        <f t="shared" si="122"/>
        <v/>
      </c>
      <c r="B459" s="74" t="str">
        <f t="shared" si="129"/>
        <v/>
      </c>
      <c r="C459" s="70" t="str">
        <f t="shared" si="123"/>
        <v/>
      </c>
      <c r="D459" s="75" t="str">
        <f t="shared" si="131"/>
        <v/>
      </c>
      <c r="E459" s="75" t="str">
        <f t="shared" si="132"/>
        <v/>
      </c>
      <c r="F459" s="75" t="str">
        <f t="shared" si="124"/>
        <v/>
      </c>
      <c r="G459" s="70" t="str">
        <f t="shared" si="118"/>
        <v/>
      </c>
      <c r="N459" s="148" t="str">
        <f t="shared" si="125"/>
        <v/>
      </c>
      <c r="O459" s="124" t="str">
        <f t="shared" si="130"/>
        <v/>
      </c>
      <c r="P459" s="129" t="str">
        <f t="shared" si="126"/>
        <v/>
      </c>
      <c r="Q459" s="149" t="str">
        <f t="shared" si="119"/>
        <v/>
      </c>
      <c r="R459" s="149" t="str">
        <f t="shared" si="120"/>
        <v/>
      </c>
      <c r="S459" s="149" t="str">
        <f t="shared" si="127"/>
        <v/>
      </c>
      <c r="T459" s="129" t="str">
        <f t="shared" si="121"/>
        <v/>
      </c>
      <c r="AC459" s="148" t="s">
        <v>67</v>
      </c>
      <c r="AD459" s="124" t="s">
        <v>67</v>
      </c>
      <c r="AE459" s="129" t="str">
        <f t="shared" si="128"/>
        <v/>
      </c>
      <c r="AF459" s="149" t="s">
        <v>67</v>
      </c>
      <c r="AG459" s="149" t="s">
        <v>67</v>
      </c>
      <c r="AH459" s="149" t="s">
        <v>67</v>
      </c>
      <c r="AI459" s="129" t="s">
        <v>67</v>
      </c>
    </row>
    <row r="460" spans="1:35" x14ac:dyDescent="0.35">
      <c r="A460" s="73" t="str">
        <f t="shared" si="122"/>
        <v/>
      </c>
      <c r="B460" s="74" t="str">
        <f t="shared" si="129"/>
        <v/>
      </c>
      <c r="C460" s="70" t="str">
        <f t="shared" si="123"/>
        <v/>
      </c>
      <c r="D460" s="75" t="str">
        <f t="shared" si="131"/>
        <v/>
      </c>
      <c r="E460" s="75" t="str">
        <f t="shared" si="132"/>
        <v/>
      </c>
      <c r="F460" s="75" t="str">
        <f t="shared" si="124"/>
        <v/>
      </c>
      <c r="G460" s="70" t="str">
        <f t="shared" si="118"/>
        <v/>
      </c>
      <c r="N460" s="148" t="str">
        <f t="shared" si="125"/>
        <v/>
      </c>
      <c r="O460" s="124" t="str">
        <f t="shared" si="130"/>
        <v/>
      </c>
      <c r="P460" s="129" t="str">
        <f t="shared" si="126"/>
        <v/>
      </c>
      <c r="Q460" s="149" t="str">
        <f t="shared" si="119"/>
        <v/>
      </c>
      <c r="R460" s="149" t="str">
        <f t="shared" si="120"/>
        <v/>
      </c>
      <c r="S460" s="149" t="str">
        <f t="shared" si="127"/>
        <v/>
      </c>
      <c r="T460" s="129" t="str">
        <f t="shared" si="121"/>
        <v/>
      </c>
      <c r="AC460" s="148" t="s">
        <v>67</v>
      </c>
      <c r="AD460" s="124" t="s">
        <v>67</v>
      </c>
      <c r="AE460" s="129" t="str">
        <f t="shared" si="128"/>
        <v/>
      </c>
      <c r="AF460" s="149" t="s">
        <v>67</v>
      </c>
      <c r="AG460" s="149" t="s">
        <v>67</v>
      </c>
      <c r="AH460" s="149" t="s">
        <v>67</v>
      </c>
      <c r="AI460" s="129" t="s">
        <v>67</v>
      </c>
    </row>
    <row r="461" spans="1:35" x14ac:dyDescent="0.35">
      <c r="A461" s="73" t="str">
        <f t="shared" si="122"/>
        <v/>
      </c>
      <c r="B461" s="74" t="str">
        <f t="shared" si="129"/>
        <v/>
      </c>
      <c r="C461" s="70" t="str">
        <f t="shared" si="123"/>
        <v/>
      </c>
      <c r="D461" s="75" t="str">
        <f t="shared" si="131"/>
        <v/>
      </c>
      <c r="E461" s="75" t="str">
        <f t="shared" si="132"/>
        <v/>
      </c>
      <c r="F461" s="75" t="str">
        <f t="shared" si="124"/>
        <v/>
      </c>
      <c r="G461" s="70" t="str">
        <f t="shared" si="118"/>
        <v/>
      </c>
      <c r="N461" s="148" t="str">
        <f t="shared" si="125"/>
        <v/>
      </c>
      <c r="O461" s="124" t="str">
        <f t="shared" si="130"/>
        <v/>
      </c>
      <c r="P461" s="129" t="str">
        <f t="shared" si="126"/>
        <v/>
      </c>
      <c r="Q461" s="149" t="str">
        <f t="shared" si="119"/>
        <v/>
      </c>
      <c r="R461" s="149" t="str">
        <f t="shared" si="120"/>
        <v/>
      </c>
      <c r="S461" s="149" t="str">
        <f t="shared" si="127"/>
        <v/>
      </c>
      <c r="T461" s="129" t="str">
        <f t="shared" si="121"/>
        <v/>
      </c>
      <c r="AC461" s="148" t="s">
        <v>67</v>
      </c>
      <c r="AD461" s="124" t="s">
        <v>67</v>
      </c>
      <c r="AE461" s="129" t="str">
        <f t="shared" si="128"/>
        <v/>
      </c>
      <c r="AF461" s="149" t="s">
        <v>67</v>
      </c>
      <c r="AG461" s="149" t="s">
        <v>67</v>
      </c>
      <c r="AH461" s="149" t="s">
        <v>67</v>
      </c>
      <c r="AI461" s="129" t="s">
        <v>67</v>
      </c>
    </row>
    <row r="462" spans="1:35" x14ac:dyDescent="0.35">
      <c r="A462" s="73" t="str">
        <f t="shared" si="122"/>
        <v/>
      </c>
      <c r="B462" s="74" t="str">
        <f t="shared" si="129"/>
        <v/>
      </c>
      <c r="C462" s="70" t="str">
        <f t="shared" si="123"/>
        <v/>
      </c>
      <c r="D462" s="75" t="str">
        <f t="shared" si="131"/>
        <v/>
      </c>
      <c r="E462" s="75" t="str">
        <f t="shared" si="132"/>
        <v/>
      </c>
      <c r="F462" s="75" t="str">
        <f t="shared" si="124"/>
        <v/>
      </c>
      <c r="G462" s="70" t="str">
        <f t="shared" ref="G462:G497" si="133">IF(B462="","",SUM(C462)-SUM(E462))</f>
        <v/>
      </c>
      <c r="N462" s="148" t="str">
        <f t="shared" si="125"/>
        <v/>
      </c>
      <c r="O462" s="124" t="str">
        <f t="shared" si="130"/>
        <v/>
      </c>
      <c r="P462" s="129" t="str">
        <f t="shared" si="126"/>
        <v/>
      </c>
      <c r="Q462" s="149" t="str">
        <f t="shared" ref="Q462:Q497" si="134">IF(O462="","",IPMT($R$10/12,O462,$R$7,-$R$8,$R$9,0))</f>
        <v/>
      </c>
      <c r="R462" s="149" t="str">
        <f t="shared" ref="R462:R497" si="135">IF(O462="","",PPMT($R$10/12,O462,$R$7,-$R$8,$R$9,0))</f>
        <v/>
      </c>
      <c r="S462" s="149" t="str">
        <f t="shared" si="127"/>
        <v/>
      </c>
      <c r="T462" s="129" t="str">
        <f t="shared" ref="T462:T497" si="136">IF(O462="","",SUM(P462)-SUM(R462))</f>
        <v/>
      </c>
      <c r="AC462" s="148" t="s">
        <v>67</v>
      </c>
      <c r="AD462" s="124" t="s">
        <v>67</v>
      </c>
      <c r="AE462" s="129" t="str">
        <f t="shared" si="128"/>
        <v/>
      </c>
      <c r="AF462" s="149" t="s">
        <v>67</v>
      </c>
      <c r="AG462" s="149" t="s">
        <v>67</v>
      </c>
      <c r="AH462" s="149" t="s">
        <v>67</v>
      </c>
      <c r="AI462" s="129" t="s">
        <v>67</v>
      </c>
    </row>
    <row r="463" spans="1:35" x14ac:dyDescent="0.35">
      <c r="A463" s="73" t="str">
        <f t="shared" ref="A463:A497" si="137">IF(B463="","",EDATE(A462,1))</f>
        <v/>
      </c>
      <c r="B463" s="74" t="str">
        <f t="shared" si="129"/>
        <v/>
      </c>
      <c r="C463" s="70" t="str">
        <f t="shared" ref="C463:C497" si="138">IF(B463="","",G462)</f>
        <v/>
      </c>
      <c r="D463" s="75" t="str">
        <f t="shared" si="131"/>
        <v/>
      </c>
      <c r="E463" s="75" t="str">
        <f t="shared" si="132"/>
        <v/>
      </c>
      <c r="F463" s="75" t="str">
        <f t="shared" ref="F463:F497" si="139">IF(B463="","",SUM(D463:E463))</f>
        <v/>
      </c>
      <c r="G463" s="70" t="str">
        <f t="shared" si="133"/>
        <v/>
      </c>
      <c r="N463" s="148" t="str">
        <f t="shared" ref="N463:N497" si="140">IF(O463="","",EDATE(N462,1))</f>
        <v/>
      </c>
      <c r="O463" s="124" t="str">
        <f t="shared" si="130"/>
        <v/>
      </c>
      <c r="P463" s="129" t="str">
        <f t="shared" ref="P463:P497" si="141">IF(O463="","",T462)</f>
        <v/>
      </c>
      <c r="Q463" s="149" t="str">
        <f t="shared" si="134"/>
        <v/>
      </c>
      <c r="R463" s="149" t="str">
        <f t="shared" si="135"/>
        <v/>
      </c>
      <c r="S463" s="149" t="str">
        <f t="shared" ref="S463:S497" si="142">IF(O463="","",SUM(Q463:R463))</f>
        <v/>
      </c>
      <c r="T463" s="129" t="str">
        <f t="shared" si="136"/>
        <v/>
      </c>
      <c r="AC463" s="148" t="s">
        <v>67</v>
      </c>
      <c r="AD463" s="124" t="s">
        <v>67</v>
      </c>
      <c r="AE463" s="129" t="str">
        <f t="shared" ref="AE463:AE497" si="143">IF(AD463="","",AI462)</f>
        <v/>
      </c>
      <c r="AF463" s="149" t="s">
        <v>67</v>
      </c>
      <c r="AG463" s="149" t="s">
        <v>67</v>
      </c>
      <c r="AH463" s="149" t="s">
        <v>67</v>
      </c>
      <c r="AI463" s="129" t="s">
        <v>67</v>
      </c>
    </row>
    <row r="464" spans="1:35" x14ac:dyDescent="0.35">
      <c r="A464" s="73" t="str">
        <f t="shared" si="137"/>
        <v/>
      </c>
      <c r="B464" s="74" t="str">
        <f t="shared" si="129"/>
        <v/>
      </c>
      <c r="C464" s="70" t="str">
        <f t="shared" si="138"/>
        <v/>
      </c>
      <c r="D464" s="75" t="str">
        <f t="shared" si="131"/>
        <v/>
      </c>
      <c r="E464" s="75" t="str">
        <f t="shared" si="132"/>
        <v/>
      </c>
      <c r="F464" s="75" t="str">
        <f t="shared" si="139"/>
        <v/>
      </c>
      <c r="G464" s="70" t="str">
        <f t="shared" si="133"/>
        <v/>
      </c>
      <c r="N464" s="148" t="str">
        <f t="shared" si="140"/>
        <v/>
      </c>
      <c r="O464" s="124" t="str">
        <f t="shared" si="130"/>
        <v/>
      </c>
      <c r="P464" s="129" t="str">
        <f t="shared" si="141"/>
        <v/>
      </c>
      <c r="Q464" s="149" t="str">
        <f t="shared" si="134"/>
        <v/>
      </c>
      <c r="R464" s="149" t="str">
        <f t="shared" si="135"/>
        <v/>
      </c>
      <c r="S464" s="149" t="str">
        <f t="shared" si="142"/>
        <v/>
      </c>
      <c r="T464" s="129" t="str">
        <f t="shared" si="136"/>
        <v/>
      </c>
      <c r="AC464" s="148" t="s">
        <v>67</v>
      </c>
      <c r="AD464" s="124" t="s">
        <v>67</v>
      </c>
      <c r="AE464" s="129" t="str">
        <f t="shared" si="143"/>
        <v/>
      </c>
      <c r="AF464" s="149" t="s">
        <v>67</v>
      </c>
      <c r="AG464" s="149" t="s">
        <v>67</v>
      </c>
      <c r="AH464" s="149" t="s">
        <v>67</v>
      </c>
      <c r="AI464" s="129" t="s">
        <v>67</v>
      </c>
    </row>
    <row r="465" spans="1:35" x14ac:dyDescent="0.35">
      <c r="A465" s="73" t="str">
        <f t="shared" si="137"/>
        <v/>
      </c>
      <c r="B465" s="74" t="str">
        <f t="shared" ref="B465:B497" si="144">IF(B464="","",IF(SUM(B464)+1&lt;=$R$7,SUM(B464)+1,""))</f>
        <v/>
      </c>
      <c r="C465" s="70" t="str">
        <f t="shared" si="138"/>
        <v/>
      </c>
      <c r="D465" s="75" t="str">
        <f t="shared" si="131"/>
        <v/>
      </c>
      <c r="E465" s="75" t="str">
        <f t="shared" si="132"/>
        <v/>
      </c>
      <c r="F465" s="75" t="str">
        <f t="shared" si="139"/>
        <v/>
      </c>
      <c r="G465" s="70" t="str">
        <f t="shared" si="133"/>
        <v/>
      </c>
      <c r="N465" s="148" t="str">
        <f t="shared" si="140"/>
        <v/>
      </c>
      <c r="O465" s="124" t="str">
        <f t="shared" ref="O465:O497" si="145">IF(O464="","",IF(SUM(O464)+1&lt;=$R$7,SUM(O464)+1,""))</f>
        <v/>
      </c>
      <c r="P465" s="129" t="str">
        <f t="shared" si="141"/>
        <v/>
      </c>
      <c r="Q465" s="149" t="str">
        <f t="shared" si="134"/>
        <v/>
      </c>
      <c r="R465" s="149" t="str">
        <f t="shared" si="135"/>
        <v/>
      </c>
      <c r="S465" s="149" t="str">
        <f t="shared" si="142"/>
        <v/>
      </c>
      <c r="T465" s="129" t="str">
        <f t="shared" si="136"/>
        <v/>
      </c>
      <c r="AC465" s="148" t="s">
        <v>67</v>
      </c>
      <c r="AD465" s="124" t="s">
        <v>67</v>
      </c>
      <c r="AE465" s="129" t="str">
        <f t="shared" si="143"/>
        <v/>
      </c>
      <c r="AF465" s="149" t="s">
        <v>67</v>
      </c>
      <c r="AG465" s="149" t="s">
        <v>67</v>
      </c>
      <c r="AH465" s="149" t="s">
        <v>67</v>
      </c>
      <c r="AI465" s="129" t="s">
        <v>67</v>
      </c>
    </row>
    <row r="466" spans="1:35" x14ac:dyDescent="0.35">
      <c r="A466" s="73" t="str">
        <f t="shared" si="137"/>
        <v/>
      </c>
      <c r="B466" s="74" t="str">
        <f t="shared" si="144"/>
        <v/>
      </c>
      <c r="C466" s="70" t="str">
        <f t="shared" si="138"/>
        <v/>
      </c>
      <c r="D466" s="75" t="str">
        <f t="shared" si="131"/>
        <v/>
      </c>
      <c r="E466" s="75" t="str">
        <f t="shared" si="132"/>
        <v/>
      </c>
      <c r="F466" s="75" t="str">
        <f t="shared" si="139"/>
        <v/>
      </c>
      <c r="G466" s="70" t="str">
        <f t="shared" si="133"/>
        <v/>
      </c>
      <c r="N466" s="148" t="str">
        <f t="shared" si="140"/>
        <v/>
      </c>
      <c r="O466" s="124" t="str">
        <f t="shared" si="145"/>
        <v/>
      </c>
      <c r="P466" s="129" t="str">
        <f t="shared" si="141"/>
        <v/>
      </c>
      <c r="Q466" s="149" t="str">
        <f t="shared" si="134"/>
        <v/>
      </c>
      <c r="R466" s="149" t="str">
        <f t="shared" si="135"/>
        <v/>
      </c>
      <c r="S466" s="149" t="str">
        <f t="shared" si="142"/>
        <v/>
      </c>
      <c r="T466" s="129" t="str">
        <f t="shared" si="136"/>
        <v/>
      </c>
      <c r="AC466" s="148" t="s">
        <v>67</v>
      </c>
      <c r="AD466" s="124" t="s">
        <v>67</v>
      </c>
      <c r="AE466" s="129" t="str">
        <f t="shared" si="143"/>
        <v/>
      </c>
      <c r="AF466" s="149" t="s">
        <v>67</v>
      </c>
      <c r="AG466" s="149" t="s">
        <v>67</v>
      </c>
      <c r="AH466" s="149" t="s">
        <v>67</v>
      </c>
      <c r="AI466" s="129" t="s">
        <v>67</v>
      </c>
    </row>
    <row r="467" spans="1:35" x14ac:dyDescent="0.35">
      <c r="A467" s="73" t="str">
        <f t="shared" si="137"/>
        <v/>
      </c>
      <c r="B467" s="74" t="str">
        <f t="shared" si="144"/>
        <v/>
      </c>
      <c r="C467" s="70" t="str">
        <f t="shared" si="138"/>
        <v/>
      </c>
      <c r="D467" s="75" t="str">
        <f t="shared" si="131"/>
        <v/>
      </c>
      <c r="E467" s="75" t="str">
        <f t="shared" si="132"/>
        <v/>
      </c>
      <c r="F467" s="75" t="str">
        <f t="shared" si="139"/>
        <v/>
      </c>
      <c r="G467" s="70" t="str">
        <f t="shared" si="133"/>
        <v/>
      </c>
      <c r="N467" s="148" t="str">
        <f t="shared" si="140"/>
        <v/>
      </c>
      <c r="O467" s="124" t="str">
        <f t="shared" si="145"/>
        <v/>
      </c>
      <c r="P467" s="129" t="str">
        <f t="shared" si="141"/>
        <v/>
      </c>
      <c r="Q467" s="149" t="str">
        <f t="shared" si="134"/>
        <v/>
      </c>
      <c r="R467" s="149" t="str">
        <f t="shared" si="135"/>
        <v/>
      </c>
      <c r="S467" s="149" t="str">
        <f t="shared" si="142"/>
        <v/>
      </c>
      <c r="T467" s="129" t="str">
        <f t="shared" si="136"/>
        <v/>
      </c>
      <c r="AC467" s="148" t="s">
        <v>67</v>
      </c>
      <c r="AD467" s="124" t="s">
        <v>67</v>
      </c>
      <c r="AE467" s="129" t="str">
        <f t="shared" si="143"/>
        <v/>
      </c>
      <c r="AF467" s="149" t="s">
        <v>67</v>
      </c>
      <c r="AG467" s="149" t="s">
        <v>67</v>
      </c>
      <c r="AH467" s="149" t="s">
        <v>67</v>
      </c>
      <c r="AI467" s="129" t="s">
        <v>67</v>
      </c>
    </row>
    <row r="468" spans="1:35" x14ac:dyDescent="0.35">
      <c r="A468" s="73" t="str">
        <f t="shared" si="137"/>
        <v/>
      </c>
      <c r="B468" s="74" t="str">
        <f t="shared" si="144"/>
        <v/>
      </c>
      <c r="C468" s="70" t="str">
        <f t="shared" si="138"/>
        <v/>
      </c>
      <c r="D468" s="75" t="str">
        <f t="shared" si="131"/>
        <v/>
      </c>
      <c r="E468" s="75" t="str">
        <f t="shared" si="132"/>
        <v/>
      </c>
      <c r="F468" s="75" t="str">
        <f t="shared" si="139"/>
        <v/>
      </c>
      <c r="G468" s="70" t="str">
        <f t="shared" si="133"/>
        <v/>
      </c>
      <c r="N468" s="148" t="str">
        <f t="shared" si="140"/>
        <v/>
      </c>
      <c r="O468" s="124" t="str">
        <f t="shared" si="145"/>
        <v/>
      </c>
      <c r="P468" s="129" t="str">
        <f t="shared" si="141"/>
        <v/>
      </c>
      <c r="Q468" s="149" t="str">
        <f t="shared" si="134"/>
        <v/>
      </c>
      <c r="R468" s="149" t="str">
        <f t="shared" si="135"/>
        <v/>
      </c>
      <c r="S468" s="149" t="str">
        <f t="shared" si="142"/>
        <v/>
      </c>
      <c r="T468" s="129" t="str">
        <f t="shared" si="136"/>
        <v/>
      </c>
      <c r="AC468" s="148" t="s">
        <v>67</v>
      </c>
      <c r="AD468" s="124" t="s">
        <v>67</v>
      </c>
      <c r="AE468" s="129" t="str">
        <f t="shared" si="143"/>
        <v/>
      </c>
      <c r="AF468" s="149" t="s">
        <v>67</v>
      </c>
      <c r="AG468" s="149" t="s">
        <v>67</v>
      </c>
      <c r="AH468" s="149" t="s">
        <v>67</v>
      </c>
      <c r="AI468" s="129" t="s">
        <v>67</v>
      </c>
    </row>
    <row r="469" spans="1:35" x14ac:dyDescent="0.35">
      <c r="A469" s="73" t="str">
        <f t="shared" si="137"/>
        <v/>
      </c>
      <c r="B469" s="74" t="str">
        <f t="shared" si="144"/>
        <v/>
      </c>
      <c r="C469" s="70" t="str">
        <f t="shared" si="138"/>
        <v/>
      </c>
      <c r="D469" s="75" t="str">
        <f t="shared" si="131"/>
        <v/>
      </c>
      <c r="E469" s="75" t="str">
        <f t="shared" si="132"/>
        <v/>
      </c>
      <c r="F469" s="75" t="str">
        <f t="shared" si="139"/>
        <v/>
      </c>
      <c r="G469" s="70" t="str">
        <f t="shared" si="133"/>
        <v/>
      </c>
      <c r="N469" s="148" t="str">
        <f t="shared" si="140"/>
        <v/>
      </c>
      <c r="O469" s="124" t="str">
        <f t="shared" si="145"/>
        <v/>
      </c>
      <c r="P469" s="129" t="str">
        <f t="shared" si="141"/>
        <v/>
      </c>
      <c r="Q469" s="149" t="str">
        <f t="shared" si="134"/>
        <v/>
      </c>
      <c r="R469" s="149" t="str">
        <f t="shared" si="135"/>
        <v/>
      </c>
      <c r="S469" s="149" t="str">
        <f t="shared" si="142"/>
        <v/>
      </c>
      <c r="T469" s="129" t="str">
        <f t="shared" si="136"/>
        <v/>
      </c>
      <c r="AC469" s="148" t="s">
        <v>67</v>
      </c>
      <c r="AD469" s="124" t="s">
        <v>67</v>
      </c>
      <c r="AE469" s="129" t="str">
        <f t="shared" si="143"/>
        <v/>
      </c>
      <c r="AF469" s="149" t="s">
        <v>67</v>
      </c>
      <c r="AG469" s="149" t="s">
        <v>67</v>
      </c>
      <c r="AH469" s="149" t="s">
        <v>67</v>
      </c>
      <c r="AI469" s="129" t="s">
        <v>67</v>
      </c>
    </row>
    <row r="470" spans="1:35" x14ac:dyDescent="0.35">
      <c r="A470" s="73" t="str">
        <f t="shared" si="137"/>
        <v/>
      </c>
      <c r="B470" s="74" t="str">
        <f t="shared" si="144"/>
        <v/>
      </c>
      <c r="C470" s="70" t="str">
        <f t="shared" si="138"/>
        <v/>
      </c>
      <c r="D470" s="75" t="str">
        <f t="shared" si="131"/>
        <v/>
      </c>
      <c r="E470" s="75" t="str">
        <f t="shared" si="132"/>
        <v/>
      </c>
      <c r="F470" s="75" t="str">
        <f t="shared" si="139"/>
        <v/>
      </c>
      <c r="G470" s="70" t="str">
        <f t="shared" si="133"/>
        <v/>
      </c>
      <c r="N470" s="148" t="str">
        <f t="shared" si="140"/>
        <v/>
      </c>
      <c r="O470" s="124" t="str">
        <f t="shared" si="145"/>
        <v/>
      </c>
      <c r="P470" s="129" t="str">
        <f t="shared" si="141"/>
        <v/>
      </c>
      <c r="Q470" s="149" t="str">
        <f t="shared" si="134"/>
        <v/>
      </c>
      <c r="R470" s="149" t="str">
        <f t="shared" si="135"/>
        <v/>
      </c>
      <c r="S470" s="149" t="str">
        <f t="shared" si="142"/>
        <v/>
      </c>
      <c r="T470" s="129" t="str">
        <f t="shared" si="136"/>
        <v/>
      </c>
      <c r="AC470" s="148" t="s">
        <v>67</v>
      </c>
      <c r="AD470" s="124" t="s">
        <v>67</v>
      </c>
      <c r="AE470" s="129" t="str">
        <f t="shared" si="143"/>
        <v/>
      </c>
      <c r="AF470" s="149" t="s">
        <v>67</v>
      </c>
      <c r="AG470" s="149" t="s">
        <v>67</v>
      </c>
      <c r="AH470" s="149" t="s">
        <v>67</v>
      </c>
      <c r="AI470" s="129" t="s">
        <v>67</v>
      </c>
    </row>
    <row r="471" spans="1:35" x14ac:dyDescent="0.35">
      <c r="A471" s="73" t="str">
        <f t="shared" si="137"/>
        <v/>
      </c>
      <c r="B471" s="74" t="str">
        <f t="shared" si="144"/>
        <v/>
      </c>
      <c r="C471" s="70" t="str">
        <f t="shared" si="138"/>
        <v/>
      </c>
      <c r="D471" s="75" t="str">
        <f t="shared" si="131"/>
        <v/>
      </c>
      <c r="E471" s="75" t="str">
        <f t="shared" si="132"/>
        <v/>
      </c>
      <c r="F471" s="75" t="str">
        <f t="shared" si="139"/>
        <v/>
      </c>
      <c r="G471" s="70" t="str">
        <f t="shared" si="133"/>
        <v/>
      </c>
      <c r="N471" s="148" t="str">
        <f t="shared" si="140"/>
        <v/>
      </c>
      <c r="O471" s="124" t="str">
        <f t="shared" si="145"/>
        <v/>
      </c>
      <c r="P471" s="129" t="str">
        <f t="shared" si="141"/>
        <v/>
      </c>
      <c r="Q471" s="149" t="str">
        <f t="shared" si="134"/>
        <v/>
      </c>
      <c r="R471" s="149" t="str">
        <f t="shared" si="135"/>
        <v/>
      </c>
      <c r="S471" s="149" t="str">
        <f t="shared" si="142"/>
        <v/>
      </c>
      <c r="T471" s="129" t="str">
        <f t="shared" si="136"/>
        <v/>
      </c>
      <c r="AC471" s="148" t="s">
        <v>67</v>
      </c>
      <c r="AD471" s="124" t="s">
        <v>67</v>
      </c>
      <c r="AE471" s="129" t="str">
        <f t="shared" si="143"/>
        <v/>
      </c>
      <c r="AF471" s="149" t="s">
        <v>67</v>
      </c>
      <c r="AG471" s="149" t="s">
        <v>67</v>
      </c>
      <c r="AH471" s="149" t="s">
        <v>67</v>
      </c>
      <c r="AI471" s="129" t="s">
        <v>67</v>
      </c>
    </row>
    <row r="472" spans="1:35" x14ac:dyDescent="0.35">
      <c r="A472" s="73" t="str">
        <f t="shared" si="137"/>
        <v/>
      </c>
      <c r="B472" s="74" t="str">
        <f t="shared" si="144"/>
        <v/>
      </c>
      <c r="C472" s="70" t="str">
        <f t="shared" si="138"/>
        <v/>
      </c>
      <c r="D472" s="75" t="str">
        <f t="shared" si="131"/>
        <v/>
      </c>
      <c r="E472" s="75" t="str">
        <f t="shared" si="132"/>
        <v/>
      </c>
      <c r="F472" s="75" t="str">
        <f t="shared" si="139"/>
        <v/>
      </c>
      <c r="G472" s="70" t="str">
        <f t="shared" si="133"/>
        <v/>
      </c>
      <c r="N472" s="148" t="str">
        <f t="shared" si="140"/>
        <v/>
      </c>
      <c r="O472" s="124" t="str">
        <f t="shared" si="145"/>
        <v/>
      </c>
      <c r="P472" s="129" t="str">
        <f t="shared" si="141"/>
        <v/>
      </c>
      <c r="Q472" s="149" t="str">
        <f t="shared" si="134"/>
        <v/>
      </c>
      <c r="R472" s="149" t="str">
        <f t="shared" si="135"/>
        <v/>
      </c>
      <c r="S472" s="149" t="str">
        <f t="shared" si="142"/>
        <v/>
      </c>
      <c r="T472" s="129" t="str">
        <f t="shared" si="136"/>
        <v/>
      </c>
      <c r="AC472" s="148" t="s">
        <v>67</v>
      </c>
      <c r="AD472" s="124" t="s">
        <v>67</v>
      </c>
      <c r="AE472" s="129" t="str">
        <f t="shared" si="143"/>
        <v/>
      </c>
      <c r="AF472" s="149" t="s">
        <v>67</v>
      </c>
      <c r="AG472" s="149" t="s">
        <v>67</v>
      </c>
      <c r="AH472" s="149" t="s">
        <v>67</v>
      </c>
      <c r="AI472" s="129" t="s">
        <v>67</v>
      </c>
    </row>
    <row r="473" spans="1:35" x14ac:dyDescent="0.35">
      <c r="A473" s="73" t="str">
        <f t="shared" si="137"/>
        <v/>
      </c>
      <c r="B473" s="74" t="str">
        <f t="shared" si="144"/>
        <v/>
      </c>
      <c r="C473" s="70" t="str">
        <f t="shared" si="138"/>
        <v/>
      </c>
      <c r="D473" s="75" t="str">
        <f t="shared" si="131"/>
        <v/>
      </c>
      <c r="E473" s="75" t="str">
        <f t="shared" si="132"/>
        <v/>
      </c>
      <c r="F473" s="75" t="str">
        <f t="shared" si="139"/>
        <v/>
      </c>
      <c r="G473" s="70" t="str">
        <f t="shared" si="133"/>
        <v/>
      </c>
      <c r="N473" s="148" t="str">
        <f t="shared" si="140"/>
        <v/>
      </c>
      <c r="O473" s="124" t="str">
        <f t="shared" si="145"/>
        <v/>
      </c>
      <c r="P473" s="129" t="str">
        <f t="shared" si="141"/>
        <v/>
      </c>
      <c r="Q473" s="149" t="str">
        <f t="shared" si="134"/>
        <v/>
      </c>
      <c r="R473" s="149" t="str">
        <f t="shared" si="135"/>
        <v/>
      </c>
      <c r="S473" s="149" t="str">
        <f t="shared" si="142"/>
        <v/>
      </c>
      <c r="T473" s="129" t="str">
        <f t="shared" si="136"/>
        <v/>
      </c>
      <c r="AC473" s="148" t="s">
        <v>67</v>
      </c>
      <c r="AD473" s="124" t="s">
        <v>67</v>
      </c>
      <c r="AE473" s="129" t="str">
        <f t="shared" si="143"/>
        <v/>
      </c>
      <c r="AF473" s="149" t="s">
        <v>67</v>
      </c>
      <c r="AG473" s="149" t="s">
        <v>67</v>
      </c>
      <c r="AH473" s="149" t="s">
        <v>67</v>
      </c>
      <c r="AI473" s="129" t="s">
        <v>67</v>
      </c>
    </row>
    <row r="474" spans="1:35" x14ac:dyDescent="0.35">
      <c r="A474" s="73" t="str">
        <f t="shared" si="137"/>
        <v/>
      </c>
      <c r="B474" s="74" t="str">
        <f t="shared" si="144"/>
        <v/>
      </c>
      <c r="C474" s="70" t="str">
        <f t="shared" si="138"/>
        <v/>
      </c>
      <c r="D474" s="75" t="str">
        <f t="shared" si="131"/>
        <v/>
      </c>
      <c r="E474" s="75" t="str">
        <f t="shared" si="132"/>
        <v/>
      </c>
      <c r="F474" s="75" t="str">
        <f t="shared" si="139"/>
        <v/>
      </c>
      <c r="G474" s="70" t="str">
        <f t="shared" si="133"/>
        <v/>
      </c>
      <c r="N474" s="148" t="str">
        <f t="shared" si="140"/>
        <v/>
      </c>
      <c r="O474" s="124" t="str">
        <f t="shared" si="145"/>
        <v/>
      </c>
      <c r="P474" s="129" t="str">
        <f t="shared" si="141"/>
        <v/>
      </c>
      <c r="Q474" s="149" t="str">
        <f t="shared" si="134"/>
        <v/>
      </c>
      <c r="R474" s="149" t="str">
        <f t="shared" si="135"/>
        <v/>
      </c>
      <c r="S474" s="149" t="str">
        <f t="shared" si="142"/>
        <v/>
      </c>
      <c r="T474" s="129" t="str">
        <f t="shared" si="136"/>
        <v/>
      </c>
      <c r="AC474" s="148" t="s">
        <v>67</v>
      </c>
      <c r="AD474" s="124" t="s">
        <v>67</v>
      </c>
      <c r="AE474" s="129" t="str">
        <f t="shared" si="143"/>
        <v/>
      </c>
      <c r="AF474" s="149" t="s">
        <v>67</v>
      </c>
      <c r="AG474" s="149" t="s">
        <v>67</v>
      </c>
      <c r="AH474" s="149" t="s">
        <v>67</v>
      </c>
      <c r="AI474" s="129" t="s">
        <v>67</v>
      </c>
    </row>
    <row r="475" spans="1:35" x14ac:dyDescent="0.35">
      <c r="A475" s="73" t="str">
        <f t="shared" si="137"/>
        <v/>
      </c>
      <c r="B475" s="74" t="str">
        <f t="shared" si="144"/>
        <v/>
      </c>
      <c r="C475" s="70" t="str">
        <f t="shared" si="138"/>
        <v/>
      </c>
      <c r="D475" s="75" t="str">
        <f t="shared" si="131"/>
        <v/>
      </c>
      <c r="E475" s="75" t="str">
        <f t="shared" si="132"/>
        <v/>
      </c>
      <c r="F475" s="75" t="str">
        <f t="shared" si="139"/>
        <v/>
      </c>
      <c r="G475" s="70" t="str">
        <f t="shared" si="133"/>
        <v/>
      </c>
      <c r="N475" s="148" t="str">
        <f t="shared" si="140"/>
        <v/>
      </c>
      <c r="O475" s="124" t="str">
        <f t="shared" si="145"/>
        <v/>
      </c>
      <c r="P475" s="129" t="str">
        <f t="shared" si="141"/>
        <v/>
      </c>
      <c r="Q475" s="149" t="str">
        <f t="shared" si="134"/>
        <v/>
      </c>
      <c r="R475" s="149" t="str">
        <f t="shared" si="135"/>
        <v/>
      </c>
      <c r="S475" s="149" t="str">
        <f t="shared" si="142"/>
        <v/>
      </c>
      <c r="T475" s="129" t="str">
        <f t="shared" si="136"/>
        <v/>
      </c>
      <c r="AC475" s="148" t="s">
        <v>67</v>
      </c>
      <c r="AD475" s="124" t="s">
        <v>67</v>
      </c>
      <c r="AE475" s="129" t="str">
        <f t="shared" si="143"/>
        <v/>
      </c>
      <c r="AF475" s="149" t="s">
        <v>67</v>
      </c>
      <c r="AG475" s="149" t="s">
        <v>67</v>
      </c>
      <c r="AH475" s="149" t="s">
        <v>67</v>
      </c>
      <c r="AI475" s="129" t="s">
        <v>67</v>
      </c>
    </row>
    <row r="476" spans="1:35" x14ac:dyDescent="0.35">
      <c r="A476" s="73" t="str">
        <f t="shared" si="137"/>
        <v/>
      </c>
      <c r="B476" s="74" t="str">
        <f t="shared" si="144"/>
        <v/>
      </c>
      <c r="C476" s="70" t="str">
        <f t="shared" si="138"/>
        <v/>
      </c>
      <c r="D476" s="75" t="str">
        <f t="shared" si="131"/>
        <v/>
      </c>
      <c r="E476" s="75" t="str">
        <f t="shared" si="132"/>
        <v/>
      </c>
      <c r="F476" s="75" t="str">
        <f t="shared" si="139"/>
        <v/>
      </c>
      <c r="G476" s="70" t="str">
        <f t="shared" si="133"/>
        <v/>
      </c>
      <c r="N476" s="148" t="str">
        <f t="shared" si="140"/>
        <v/>
      </c>
      <c r="O476" s="124" t="str">
        <f t="shared" si="145"/>
        <v/>
      </c>
      <c r="P476" s="129" t="str">
        <f t="shared" si="141"/>
        <v/>
      </c>
      <c r="Q476" s="149" t="str">
        <f t="shared" si="134"/>
        <v/>
      </c>
      <c r="R476" s="149" t="str">
        <f t="shared" si="135"/>
        <v/>
      </c>
      <c r="S476" s="149" t="str">
        <f t="shared" si="142"/>
        <v/>
      </c>
      <c r="T476" s="129" t="str">
        <f t="shared" si="136"/>
        <v/>
      </c>
      <c r="AC476" s="148" t="s">
        <v>67</v>
      </c>
      <c r="AD476" s="124" t="s">
        <v>67</v>
      </c>
      <c r="AE476" s="129" t="str">
        <f t="shared" si="143"/>
        <v/>
      </c>
      <c r="AF476" s="149" t="s">
        <v>67</v>
      </c>
      <c r="AG476" s="149" t="s">
        <v>67</v>
      </c>
      <c r="AH476" s="149" t="s">
        <v>67</v>
      </c>
      <c r="AI476" s="129" t="s">
        <v>67</v>
      </c>
    </row>
    <row r="477" spans="1:35" x14ac:dyDescent="0.35">
      <c r="A477" s="73" t="str">
        <f t="shared" si="137"/>
        <v/>
      </c>
      <c r="B477" s="74" t="str">
        <f t="shared" si="144"/>
        <v/>
      </c>
      <c r="C477" s="70" t="str">
        <f t="shared" si="138"/>
        <v/>
      </c>
      <c r="D477" s="75" t="str">
        <f t="shared" si="131"/>
        <v/>
      </c>
      <c r="E477" s="75" t="str">
        <f t="shared" si="132"/>
        <v/>
      </c>
      <c r="F477" s="75" t="str">
        <f t="shared" si="139"/>
        <v/>
      </c>
      <c r="G477" s="70" t="str">
        <f t="shared" si="133"/>
        <v/>
      </c>
      <c r="N477" s="148" t="str">
        <f t="shared" si="140"/>
        <v/>
      </c>
      <c r="O477" s="124" t="str">
        <f t="shared" si="145"/>
        <v/>
      </c>
      <c r="P477" s="129" t="str">
        <f t="shared" si="141"/>
        <v/>
      </c>
      <c r="Q477" s="149" t="str">
        <f t="shared" si="134"/>
        <v/>
      </c>
      <c r="R477" s="149" t="str">
        <f t="shared" si="135"/>
        <v/>
      </c>
      <c r="S477" s="149" t="str">
        <f t="shared" si="142"/>
        <v/>
      </c>
      <c r="T477" s="129" t="str">
        <f t="shared" si="136"/>
        <v/>
      </c>
      <c r="AC477" s="148" t="s">
        <v>67</v>
      </c>
      <c r="AD477" s="124" t="s">
        <v>67</v>
      </c>
      <c r="AE477" s="129" t="str">
        <f t="shared" si="143"/>
        <v/>
      </c>
      <c r="AF477" s="149" t="s">
        <v>67</v>
      </c>
      <c r="AG477" s="149" t="s">
        <v>67</v>
      </c>
      <c r="AH477" s="149" t="s">
        <v>67</v>
      </c>
      <c r="AI477" s="129" t="s">
        <v>67</v>
      </c>
    </row>
    <row r="478" spans="1:35" x14ac:dyDescent="0.35">
      <c r="A478" s="73" t="str">
        <f t="shared" si="137"/>
        <v/>
      </c>
      <c r="B478" s="74" t="str">
        <f t="shared" si="144"/>
        <v/>
      </c>
      <c r="C478" s="70" t="str">
        <f t="shared" si="138"/>
        <v/>
      </c>
      <c r="D478" s="75" t="str">
        <f t="shared" si="131"/>
        <v/>
      </c>
      <c r="E478" s="75" t="str">
        <f t="shared" si="132"/>
        <v/>
      </c>
      <c r="F478" s="75" t="str">
        <f t="shared" si="139"/>
        <v/>
      </c>
      <c r="G478" s="70" t="str">
        <f t="shared" si="133"/>
        <v/>
      </c>
      <c r="N478" s="148" t="str">
        <f t="shared" si="140"/>
        <v/>
      </c>
      <c r="O478" s="124" t="str">
        <f t="shared" si="145"/>
        <v/>
      </c>
      <c r="P478" s="129" t="str">
        <f t="shared" si="141"/>
        <v/>
      </c>
      <c r="Q478" s="149" t="str">
        <f t="shared" si="134"/>
        <v/>
      </c>
      <c r="R478" s="149" t="str">
        <f t="shared" si="135"/>
        <v/>
      </c>
      <c r="S478" s="149" t="str">
        <f t="shared" si="142"/>
        <v/>
      </c>
      <c r="T478" s="129" t="str">
        <f t="shared" si="136"/>
        <v/>
      </c>
      <c r="AC478" s="148" t="s">
        <v>67</v>
      </c>
      <c r="AD478" s="124" t="s">
        <v>67</v>
      </c>
      <c r="AE478" s="129" t="str">
        <f t="shared" si="143"/>
        <v/>
      </c>
      <c r="AF478" s="149" t="s">
        <v>67</v>
      </c>
      <c r="AG478" s="149" t="s">
        <v>67</v>
      </c>
      <c r="AH478" s="149" t="s">
        <v>67</v>
      </c>
      <c r="AI478" s="129" t="s">
        <v>67</v>
      </c>
    </row>
    <row r="479" spans="1:35" x14ac:dyDescent="0.35">
      <c r="A479" s="73" t="str">
        <f t="shared" si="137"/>
        <v/>
      </c>
      <c r="B479" s="74" t="str">
        <f t="shared" si="144"/>
        <v/>
      </c>
      <c r="C479" s="70" t="str">
        <f t="shared" si="138"/>
        <v/>
      </c>
      <c r="D479" s="75" t="str">
        <f t="shared" si="131"/>
        <v/>
      </c>
      <c r="E479" s="75" t="str">
        <f t="shared" si="132"/>
        <v/>
      </c>
      <c r="F479" s="75" t="str">
        <f t="shared" si="139"/>
        <v/>
      </c>
      <c r="G479" s="70" t="str">
        <f t="shared" si="133"/>
        <v/>
      </c>
      <c r="N479" s="148" t="str">
        <f t="shared" si="140"/>
        <v/>
      </c>
      <c r="O479" s="124" t="str">
        <f t="shared" si="145"/>
        <v/>
      </c>
      <c r="P479" s="129" t="str">
        <f t="shared" si="141"/>
        <v/>
      </c>
      <c r="Q479" s="149" t="str">
        <f t="shared" si="134"/>
        <v/>
      </c>
      <c r="R479" s="149" t="str">
        <f t="shared" si="135"/>
        <v/>
      </c>
      <c r="S479" s="149" t="str">
        <f t="shared" si="142"/>
        <v/>
      </c>
      <c r="T479" s="129" t="str">
        <f t="shared" si="136"/>
        <v/>
      </c>
      <c r="AC479" s="148" t="s">
        <v>67</v>
      </c>
      <c r="AD479" s="124" t="s">
        <v>67</v>
      </c>
      <c r="AE479" s="129" t="str">
        <f t="shared" si="143"/>
        <v/>
      </c>
      <c r="AF479" s="149" t="s">
        <v>67</v>
      </c>
      <c r="AG479" s="149" t="s">
        <v>67</v>
      </c>
      <c r="AH479" s="149" t="s">
        <v>67</v>
      </c>
      <c r="AI479" s="129" t="s">
        <v>67</v>
      </c>
    </row>
    <row r="480" spans="1:35" x14ac:dyDescent="0.35">
      <c r="A480" s="73" t="str">
        <f t="shared" si="137"/>
        <v/>
      </c>
      <c r="B480" s="74" t="str">
        <f t="shared" si="144"/>
        <v/>
      </c>
      <c r="C480" s="70" t="str">
        <f t="shared" si="138"/>
        <v/>
      </c>
      <c r="D480" s="75" t="str">
        <f t="shared" si="131"/>
        <v/>
      </c>
      <c r="E480" s="75" t="str">
        <f t="shared" si="132"/>
        <v/>
      </c>
      <c r="F480" s="75" t="str">
        <f t="shared" si="139"/>
        <v/>
      </c>
      <c r="G480" s="70" t="str">
        <f t="shared" si="133"/>
        <v/>
      </c>
      <c r="N480" s="148" t="str">
        <f t="shared" si="140"/>
        <v/>
      </c>
      <c r="O480" s="124" t="str">
        <f t="shared" si="145"/>
        <v/>
      </c>
      <c r="P480" s="129" t="str">
        <f t="shared" si="141"/>
        <v/>
      </c>
      <c r="Q480" s="149" t="str">
        <f t="shared" si="134"/>
        <v/>
      </c>
      <c r="R480" s="149" t="str">
        <f t="shared" si="135"/>
        <v/>
      </c>
      <c r="S480" s="149" t="str">
        <f t="shared" si="142"/>
        <v/>
      </c>
      <c r="T480" s="129" t="str">
        <f t="shared" si="136"/>
        <v/>
      </c>
      <c r="AC480" s="148" t="s">
        <v>67</v>
      </c>
      <c r="AD480" s="124" t="s">
        <v>67</v>
      </c>
      <c r="AE480" s="129" t="str">
        <f t="shared" si="143"/>
        <v/>
      </c>
      <c r="AF480" s="149" t="s">
        <v>67</v>
      </c>
      <c r="AG480" s="149" t="s">
        <v>67</v>
      </c>
      <c r="AH480" s="149" t="s">
        <v>67</v>
      </c>
      <c r="AI480" s="129" t="s">
        <v>67</v>
      </c>
    </row>
    <row r="481" spans="1:35" x14ac:dyDescent="0.35">
      <c r="A481" s="73" t="str">
        <f t="shared" si="137"/>
        <v/>
      </c>
      <c r="B481" s="74" t="str">
        <f t="shared" si="144"/>
        <v/>
      </c>
      <c r="C481" s="70" t="str">
        <f t="shared" si="138"/>
        <v/>
      </c>
      <c r="D481" s="75" t="str">
        <f t="shared" si="131"/>
        <v/>
      </c>
      <c r="E481" s="75" t="str">
        <f t="shared" si="132"/>
        <v/>
      </c>
      <c r="F481" s="75" t="str">
        <f t="shared" si="139"/>
        <v/>
      </c>
      <c r="G481" s="70" t="str">
        <f t="shared" si="133"/>
        <v/>
      </c>
      <c r="N481" s="148" t="str">
        <f t="shared" si="140"/>
        <v/>
      </c>
      <c r="O481" s="124" t="str">
        <f t="shared" si="145"/>
        <v/>
      </c>
      <c r="P481" s="129" t="str">
        <f t="shared" si="141"/>
        <v/>
      </c>
      <c r="Q481" s="149" t="str">
        <f t="shared" si="134"/>
        <v/>
      </c>
      <c r="R481" s="149" t="str">
        <f t="shared" si="135"/>
        <v/>
      </c>
      <c r="S481" s="149" t="str">
        <f t="shared" si="142"/>
        <v/>
      </c>
      <c r="T481" s="129" t="str">
        <f t="shared" si="136"/>
        <v/>
      </c>
      <c r="AC481" s="148" t="s">
        <v>67</v>
      </c>
      <c r="AD481" s="124" t="s">
        <v>67</v>
      </c>
      <c r="AE481" s="129" t="str">
        <f t="shared" si="143"/>
        <v/>
      </c>
      <c r="AF481" s="149" t="s">
        <v>67</v>
      </c>
      <c r="AG481" s="149" t="s">
        <v>67</v>
      </c>
      <c r="AH481" s="149" t="s">
        <v>67</v>
      </c>
      <c r="AI481" s="129" t="s">
        <v>67</v>
      </c>
    </row>
    <row r="482" spans="1:35" x14ac:dyDescent="0.35">
      <c r="A482" s="73" t="str">
        <f t="shared" si="137"/>
        <v/>
      </c>
      <c r="B482" s="74" t="str">
        <f t="shared" si="144"/>
        <v/>
      </c>
      <c r="C482" s="70" t="str">
        <f t="shared" si="138"/>
        <v/>
      </c>
      <c r="D482" s="75" t="str">
        <f t="shared" si="131"/>
        <v/>
      </c>
      <c r="E482" s="75" t="str">
        <f t="shared" si="132"/>
        <v/>
      </c>
      <c r="F482" s="75" t="str">
        <f t="shared" si="139"/>
        <v/>
      </c>
      <c r="G482" s="70" t="str">
        <f t="shared" si="133"/>
        <v/>
      </c>
      <c r="N482" s="148" t="str">
        <f t="shared" si="140"/>
        <v/>
      </c>
      <c r="O482" s="124" t="str">
        <f t="shared" si="145"/>
        <v/>
      </c>
      <c r="P482" s="129" t="str">
        <f t="shared" si="141"/>
        <v/>
      </c>
      <c r="Q482" s="149" t="str">
        <f t="shared" si="134"/>
        <v/>
      </c>
      <c r="R482" s="149" t="str">
        <f t="shared" si="135"/>
        <v/>
      </c>
      <c r="S482" s="149" t="str">
        <f t="shared" si="142"/>
        <v/>
      </c>
      <c r="T482" s="129" t="str">
        <f t="shared" si="136"/>
        <v/>
      </c>
      <c r="AC482" s="148" t="s">
        <v>67</v>
      </c>
      <c r="AD482" s="124" t="s">
        <v>67</v>
      </c>
      <c r="AE482" s="129" t="str">
        <f t="shared" si="143"/>
        <v/>
      </c>
      <c r="AF482" s="149" t="s">
        <v>67</v>
      </c>
      <c r="AG482" s="149" t="s">
        <v>67</v>
      </c>
      <c r="AH482" s="149" t="s">
        <v>67</v>
      </c>
      <c r="AI482" s="129" t="s">
        <v>67</v>
      </c>
    </row>
    <row r="483" spans="1:35" x14ac:dyDescent="0.35">
      <c r="A483" s="73" t="str">
        <f t="shared" si="137"/>
        <v/>
      </c>
      <c r="B483" s="74" t="str">
        <f t="shared" si="144"/>
        <v/>
      </c>
      <c r="C483" s="70" t="str">
        <f t="shared" si="138"/>
        <v/>
      </c>
      <c r="D483" s="75" t="str">
        <f t="shared" si="131"/>
        <v/>
      </c>
      <c r="E483" s="75" t="str">
        <f t="shared" si="132"/>
        <v/>
      </c>
      <c r="F483" s="75" t="str">
        <f t="shared" si="139"/>
        <v/>
      </c>
      <c r="G483" s="70" t="str">
        <f t="shared" si="133"/>
        <v/>
      </c>
      <c r="N483" s="148" t="str">
        <f t="shared" si="140"/>
        <v/>
      </c>
      <c r="O483" s="124" t="str">
        <f t="shared" si="145"/>
        <v/>
      </c>
      <c r="P483" s="129" t="str">
        <f t="shared" si="141"/>
        <v/>
      </c>
      <c r="Q483" s="149" t="str">
        <f t="shared" si="134"/>
        <v/>
      </c>
      <c r="R483" s="149" t="str">
        <f t="shared" si="135"/>
        <v/>
      </c>
      <c r="S483" s="149" t="str">
        <f t="shared" si="142"/>
        <v/>
      </c>
      <c r="T483" s="129" t="str">
        <f t="shared" si="136"/>
        <v/>
      </c>
      <c r="AC483" s="148" t="s">
        <v>67</v>
      </c>
      <c r="AD483" s="124" t="s">
        <v>67</v>
      </c>
      <c r="AE483" s="129" t="str">
        <f t="shared" si="143"/>
        <v/>
      </c>
      <c r="AF483" s="149" t="s">
        <v>67</v>
      </c>
      <c r="AG483" s="149" t="s">
        <v>67</v>
      </c>
      <c r="AH483" s="149" t="s">
        <v>67</v>
      </c>
      <c r="AI483" s="129" t="s">
        <v>67</v>
      </c>
    </row>
    <row r="484" spans="1:35" x14ac:dyDescent="0.35">
      <c r="A484" s="73" t="str">
        <f t="shared" si="137"/>
        <v/>
      </c>
      <c r="B484" s="74" t="str">
        <f t="shared" si="144"/>
        <v/>
      </c>
      <c r="C484" s="70" t="str">
        <f t="shared" si="138"/>
        <v/>
      </c>
      <c r="D484" s="75" t="str">
        <f t="shared" si="131"/>
        <v/>
      </c>
      <c r="E484" s="75" t="str">
        <f t="shared" si="132"/>
        <v/>
      </c>
      <c r="F484" s="75" t="str">
        <f t="shared" si="139"/>
        <v/>
      </c>
      <c r="G484" s="70" t="str">
        <f t="shared" si="133"/>
        <v/>
      </c>
      <c r="N484" s="148" t="str">
        <f t="shared" si="140"/>
        <v/>
      </c>
      <c r="O484" s="124" t="str">
        <f t="shared" si="145"/>
        <v/>
      </c>
      <c r="P484" s="129" t="str">
        <f t="shared" si="141"/>
        <v/>
      </c>
      <c r="Q484" s="149" t="str">
        <f t="shared" si="134"/>
        <v/>
      </c>
      <c r="R484" s="149" t="str">
        <f t="shared" si="135"/>
        <v/>
      </c>
      <c r="S484" s="149" t="str">
        <f t="shared" si="142"/>
        <v/>
      </c>
      <c r="T484" s="129" t="str">
        <f t="shared" si="136"/>
        <v/>
      </c>
      <c r="AC484" s="148" t="s">
        <v>67</v>
      </c>
      <c r="AD484" s="124" t="s">
        <v>67</v>
      </c>
      <c r="AE484" s="129" t="str">
        <f t="shared" si="143"/>
        <v/>
      </c>
      <c r="AF484" s="149" t="s">
        <v>67</v>
      </c>
      <c r="AG484" s="149" t="s">
        <v>67</v>
      </c>
      <c r="AH484" s="149" t="s">
        <v>67</v>
      </c>
      <c r="AI484" s="129" t="s">
        <v>67</v>
      </c>
    </row>
    <row r="485" spans="1:35" x14ac:dyDescent="0.35">
      <c r="A485" s="73" t="str">
        <f t="shared" si="137"/>
        <v/>
      </c>
      <c r="B485" s="74" t="str">
        <f t="shared" si="144"/>
        <v/>
      </c>
      <c r="C485" s="70" t="str">
        <f t="shared" si="138"/>
        <v/>
      </c>
      <c r="D485" s="75" t="str">
        <f t="shared" si="131"/>
        <v/>
      </c>
      <c r="E485" s="75" t="str">
        <f t="shared" si="132"/>
        <v/>
      </c>
      <c r="F485" s="75" t="str">
        <f t="shared" si="139"/>
        <v/>
      </c>
      <c r="G485" s="70" t="str">
        <f t="shared" si="133"/>
        <v/>
      </c>
      <c r="N485" s="148" t="str">
        <f t="shared" si="140"/>
        <v/>
      </c>
      <c r="O485" s="124" t="str">
        <f t="shared" si="145"/>
        <v/>
      </c>
      <c r="P485" s="129" t="str">
        <f t="shared" si="141"/>
        <v/>
      </c>
      <c r="Q485" s="149" t="str">
        <f t="shared" si="134"/>
        <v/>
      </c>
      <c r="R485" s="149" t="str">
        <f t="shared" si="135"/>
        <v/>
      </c>
      <c r="S485" s="149" t="str">
        <f t="shared" si="142"/>
        <v/>
      </c>
      <c r="T485" s="129" t="str">
        <f t="shared" si="136"/>
        <v/>
      </c>
      <c r="AC485" s="148" t="s">
        <v>67</v>
      </c>
      <c r="AD485" s="124" t="s">
        <v>67</v>
      </c>
      <c r="AE485" s="129" t="str">
        <f t="shared" si="143"/>
        <v/>
      </c>
      <c r="AF485" s="149" t="s">
        <v>67</v>
      </c>
      <c r="AG485" s="149" t="s">
        <v>67</v>
      </c>
      <c r="AH485" s="149" t="s">
        <v>67</v>
      </c>
      <c r="AI485" s="129" t="s">
        <v>67</v>
      </c>
    </row>
    <row r="486" spans="1:35" x14ac:dyDescent="0.35">
      <c r="A486" s="73" t="str">
        <f t="shared" si="137"/>
        <v/>
      </c>
      <c r="B486" s="74" t="str">
        <f t="shared" si="144"/>
        <v/>
      </c>
      <c r="C486" s="70" t="str">
        <f t="shared" si="138"/>
        <v/>
      </c>
      <c r="D486" s="75" t="str">
        <f t="shared" si="131"/>
        <v/>
      </c>
      <c r="E486" s="75" t="str">
        <f t="shared" si="132"/>
        <v/>
      </c>
      <c r="F486" s="75" t="str">
        <f t="shared" si="139"/>
        <v/>
      </c>
      <c r="G486" s="70" t="str">
        <f t="shared" si="133"/>
        <v/>
      </c>
      <c r="N486" s="148" t="str">
        <f t="shared" si="140"/>
        <v/>
      </c>
      <c r="O486" s="124" t="str">
        <f t="shared" si="145"/>
        <v/>
      </c>
      <c r="P486" s="129" t="str">
        <f t="shared" si="141"/>
        <v/>
      </c>
      <c r="Q486" s="149" t="str">
        <f t="shared" si="134"/>
        <v/>
      </c>
      <c r="R486" s="149" t="str">
        <f t="shared" si="135"/>
        <v/>
      </c>
      <c r="S486" s="149" t="str">
        <f t="shared" si="142"/>
        <v/>
      </c>
      <c r="T486" s="129" t="str">
        <f t="shared" si="136"/>
        <v/>
      </c>
      <c r="AC486" s="148" t="s">
        <v>67</v>
      </c>
      <c r="AD486" s="124" t="s">
        <v>67</v>
      </c>
      <c r="AE486" s="129" t="str">
        <f t="shared" si="143"/>
        <v/>
      </c>
      <c r="AF486" s="149" t="s">
        <v>67</v>
      </c>
      <c r="AG486" s="149" t="s">
        <v>67</v>
      </c>
      <c r="AH486" s="149" t="s">
        <v>67</v>
      </c>
      <c r="AI486" s="129" t="s">
        <v>67</v>
      </c>
    </row>
    <row r="487" spans="1:35" x14ac:dyDescent="0.35">
      <c r="A487" s="73" t="str">
        <f t="shared" si="137"/>
        <v/>
      </c>
      <c r="B487" s="74" t="str">
        <f t="shared" si="144"/>
        <v/>
      </c>
      <c r="C487" s="70" t="str">
        <f t="shared" si="138"/>
        <v/>
      </c>
      <c r="D487" s="75" t="str">
        <f t="shared" si="131"/>
        <v/>
      </c>
      <c r="E487" s="75" t="str">
        <f t="shared" si="132"/>
        <v/>
      </c>
      <c r="F487" s="75" t="str">
        <f t="shared" si="139"/>
        <v/>
      </c>
      <c r="G487" s="70" t="str">
        <f t="shared" si="133"/>
        <v/>
      </c>
      <c r="N487" s="148" t="str">
        <f t="shared" si="140"/>
        <v/>
      </c>
      <c r="O487" s="124" t="str">
        <f t="shared" si="145"/>
        <v/>
      </c>
      <c r="P487" s="129" t="str">
        <f t="shared" si="141"/>
        <v/>
      </c>
      <c r="Q487" s="149" t="str">
        <f t="shared" si="134"/>
        <v/>
      </c>
      <c r="R487" s="149" t="str">
        <f t="shared" si="135"/>
        <v/>
      </c>
      <c r="S487" s="149" t="str">
        <f t="shared" si="142"/>
        <v/>
      </c>
      <c r="T487" s="129" t="str">
        <f t="shared" si="136"/>
        <v/>
      </c>
      <c r="AC487" s="148" t="s">
        <v>67</v>
      </c>
      <c r="AD487" s="124" t="s">
        <v>67</v>
      </c>
      <c r="AE487" s="129" t="str">
        <f t="shared" si="143"/>
        <v/>
      </c>
      <c r="AF487" s="149" t="s">
        <v>67</v>
      </c>
      <c r="AG487" s="149" t="s">
        <v>67</v>
      </c>
      <c r="AH487" s="149" t="s">
        <v>67</v>
      </c>
      <c r="AI487" s="129" t="s">
        <v>67</v>
      </c>
    </row>
    <row r="488" spans="1:35" x14ac:dyDescent="0.35">
      <c r="A488" s="73" t="str">
        <f t="shared" si="137"/>
        <v/>
      </c>
      <c r="B488" s="74" t="str">
        <f t="shared" si="144"/>
        <v/>
      </c>
      <c r="C488" s="70" t="str">
        <f t="shared" si="138"/>
        <v/>
      </c>
      <c r="D488" s="75" t="str">
        <f t="shared" si="131"/>
        <v/>
      </c>
      <c r="E488" s="75" t="str">
        <f t="shared" si="132"/>
        <v/>
      </c>
      <c r="F488" s="75" t="str">
        <f t="shared" si="139"/>
        <v/>
      </c>
      <c r="G488" s="70" t="str">
        <f t="shared" si="133"/>
        <v/>
      </c>
      <c r="N488" s="148" t="str">
        <f t="shared" si="140"/>
        <v/>
      </c>
      <c r="O488" s="124" t="str">
        <f t="shared" si="145"/>
        <v/>
      </c>
      <c r="P488" s="129" t="str">
        <f t="shared" si="141"/>
        <v/>
      </c>
      <c r="Q488" s="149" t="str">
        <f t="shared" si="134"/>
        <v/>
      </c>
      <c r="R488" s="149" t="str">
        <f t="shared" si="135"/>
        <v/>
      </c>
      <c r="S488" s="149" t="str">
        <f t="shared" si="142"/>
        <v/>
      </c>
      <c r="T488" s="129" t="str">
        <f t="shared" si="136"/>
        <v/>
      </c>
      <c r="AC488" s="148" t="s">
        <v>67</v>
      </c>
      <c r="AD488" s="124" t="s">
        <v>67</v>
      </c>
      <c r="AE488" s="129" t="str">
        <f t="shared" si="143"/>
        <v/>
      </c>
      <c r="AF488" s="149" t="s">
        <v>67</v>
      </c>
      <c r="AG488" s="149" t="s">
        <v>67</v>
      </c>
      <c r="AH488" s="149" t="s">
        <v>67</v>
      </c>
      <c r="AI488" s="129" t="s">
        <v>67</v>
      </c>
    </row>
    <row r="489" spans="1:35" x14ac:dyDescent="0.35">
      <c r="A489" s="73" t="str">
        <f t="shared" si="137"/>
        <v/>
      </c>
      <c r="B489" s="74" t="str">
        <f t="shared" si="144"/>
        <v/>
      </c>
      <c r="C489" s="70" t="str">
        <f t="shared" si="138"/>
        <v/>
      </c>
      <c r="D489" s="75" t="str">
        <f t="shared" si="131"/>
        <v/>
      </c>
      <c r="E489" s="75" t="str">
        <f t="shared" si="132"/>
        <v/>
      </c>
      <c r="F489" s="75" t="str">
        <f t="shared" si="139"/>
        <v/>
      </c>
      <c r="G489" s="70" t="str">
        <f t="shared" si="133"/>
        <v/>
      </c>
      <c r="N489" s="148" t="str">
        <f t="shared" si="140"/>
        <v/>
      </c>
      <c r="O489" s="124" t="str">
        <f t="shared" si="145"/>
        <v/>
      </c>
      <c r="P489" s="129" t="str">
        <f t="shared" si="141"/>
        <v/>
      </c>
      <c r="Q489" s="149" t="str">
        <f t="shared" si="134"/>
        <v/>
      </c>
      <c r="R489" s="149" t="str">
        <f t="shared" si="135"/>
        <v/>
      </c>
      <c r="S489" s="149" t="str">
        <f t="shared" si="142"/>
        <v/>
      </c>
      <c r="T489" s="129" t="str">
        <f t="shared" si="136"/>
        <v/>
      </c>
      <c r="AC489" s="148" t="s">
        <v>67</v>
      </c>
      <c r="AD489" s="124" t="s">
        <v>67</v>
      </c>
      <c r="AE489" s="129" t="str">
        <f t="shared" si="143"/>
        <v/>
      </c>
      <c r="AF489" s="149" t="s">
        <v>67</v>
      </c>
      <c r="AG489" s="149" t="s">
        <v>67</v>
      </c>
      <c r="AH489" s="149" t="s">
        <v>67</v>
      </c>
      <c r="AI489" s="129" t="s">
        <v>67</v>
      </c>
    </row>
    <row r="490" spans="1:35" x14ac:dyDescent="0.35">
      <c r="A490" s="73" t="str">
        <f t="shared" si="137"/>
        <v/>
      </c>
      <c r="B490" s="74" t="str">
        <f t="shared" si="144"/>
        <v/>
      </c>
      <c r="C490" s="70" t="str">
        <f t="shared" si="138"/>
        <v/>
      </c>
      <c r="D490" s="75" t="str">
        <f t="shared" si="131"/>
        <v/>
      </c>
      <c r="E490" s="75" t="str">
        <f t="shared" si="132"/>
        <v/>
      </c>
      <c r="F490" s="75" t="str">
        <f t="shared" si="139"/>
        <v/>
      </c>
      <c r="G490" s="70" t="str">
        <f t="shared" si="133"/>
        <v/>
      </c>
      <c r="N490" s="148" t="str">
        <f t="shared" si="140"/>
        <v/>
      </c>
      <c r="O490" s="124" t="str">
        <f t="shared" si="145"/>
        <v/>
      </c>
      <c r="P490" s="129" t="str">
        <f t="shared" si="141"/>
        <v/>
      </c>
      <c r="Q490" s="149" t="str">
        <f t="shared" si="134"/>
        <v/>
      </c>
      <c r="R490" s="149" t="str">
        <f t="shared" si="135"/>
        <v/>
      </c>
      <c r="S490" s="149" t="str">
        <f t="shared" si="142"/>
        <v/>
      </c>
      <c r="T490" s="129" t="str">
        <f t="shared" si="136"/>
        <v/>
      </c>
      <c r="AC490" s="148" t="s">
        <v>67</v>
      </c>
      <c r="AD490" s="124" t="s">
        <v>67</v>
      </c>
      <c r="AE490" s="129" t="str">
        <f t="shared" si="143"/>
        <v/>
      </c>
      <c r="AF490" s="149" t="s">
        <v>67</v>
      </c>
      <c r="AG490" s="149" t="s">
        <v>67</v>
      </c>
      <c r="AH490" s="149" t="s">
        <v>67</v>
      </c>
      <c r="AI490" s="129" t="s">
        <v>67</v>
      </c>
    </row>
    <row r="491" spans="1:35" x14ac:dyDescent="0.35">
      <c r="A491" s="73" t="str">
        <f t="shared" si="137"/>
        <v/>
      </c>
      <c r="B491" s="74" t="str">
        <f t="shared" si="144"/>
        <v/>
      </c>
      <c r="C491" s="70" t="str">
        <f t="shared" si="138"/>
        <v/>
      </c>
      <c r="D491" s="75" t="str">
        <f t="shared" si="131"/>
        <v/>
      </c>
      <c r="E491" s="75" t="str">
        <f t="shared" si="132"/>
        <v/>
      </c>
      <c r="F491" s="75" t="str">
        <f t="shared" si="139"/>
        <v/>
      </c>
      <c r="G491" s="70" t="str">
        <f t="shared" si="133"/>
        <v/>
      </c>
      <c r="N491" s="148" t="str">
        <f t="shared" si="140"/>
        <v/>
      </c>
      <c r="O491" s="124" t="str">
        <f t="shared" si="145"/>
        <v/>
      </c>
      <c r="P491" s="129" t="str">
        <f t="shared" si="141"/>
        <v/>
      </c>
      <c r="Q491" s="149" t="str">
        <f t="shared" si="134"/>
        <v/>
      </c>
      <c r="R491" s="149" t="str">
        <f t="shared" si="135"/>
        <v/>
      </c>
      <c r="S491" s="149" t="str">
        <f t="shared" si="142"/>
        <v/>
      </c>
      <c r="T491" s="129" t="str">
        <f t="shared" si="136"/>
        <v/>
      </c>
      <c r="AC491" s="148" t="s">
        <v>67</v>
      </c>
      <c r="AD491" s="124" t="s">
        <v>67</v>
      </c>
      <c r="AE491" s="129" t="str">
        <f t="shared" si="143"/>
        <v/>
      </c>
      <c r="AF491" s="149" t="s">
        <v>67</v>
      </c>
      <c r="AG491" s="149" t="s">
        <v>67</v>
      </c>
      <c r="AH491" s="149" t="s">
        <v>67</v>
      </c>
      <c r="AI491" s="129" t="s">
        <v>67</v>
      </c>
    </row>
    <row r="492" spans="1:35" x14ac:dyDescent="0.35">
      <c r="A492" s="73" t="str">
        <f t="shared" si="137"/>
        <v/>
      </c>
      <c r="B492" s="74" t="str">
        <f t="shared" si="144"/>
        <v/>
      </c>
      <c r="C492" s="70" t="str">
        <f t="shared" si="138"/>
        <v/>
      </c>
      <c r="D492" s="75" t="str">
        <f t="shared" si="131"/>
        <v/>
      </c>
      <c r="E492" s="75" t="str">
        <f t="shared" si="132"/>
        <v/>
      </c>
      <c r="F492" s="75" t="str">
        <f t="shared" si="139"/>
        <v/>
      </c>
      <c r="G492" s="70" t="str">
        <f t="shared" si="133"/>
        <v/>
      </c>
      <c r="N492" s="148" t="str">
        <f t="shared" si="140"/>
        <v/>
      </c>
      <c r="O492" s="124" t="str">
        <f t="shared" si="145"/>
        <v/>
      </c>
      <c r="P492" s="129" t="str">
        <f t="shared" si="141"/>
        <v/>
      </c>
      <c r="Q492" s="149" t="str">
        <f t="shared" si="134"/>
        <v/>
      </c>
      <c r="R492" s="149" t="str">
        <f t="shared" si="135"/>
        <v/>
      </c>
      <c r="S492" s="149" t="str">
        <f t="shared" si="142"/>
        <v/>
      </c>
      <c r="T492" s="129" t="str">
        <f t="shared" si="136"/>
        <v/>
      </c>
      <c r="AC492" s="148" t="s">
        <v>67</v>
      </c>
      <c r="AD492" s="124" t="s">
        <v>67</v>
      </c>
      <c r="AE492" s="129" t="str">
        <f t="shared" si="143"/>
        <v/>
      </c>
      <c r="AF492" s="149" t="s">
        <v>67</v>
      </c>
      <c r="AG492" s="149" t="s">
        <v>67</v>
      </c>
      <c r="AH492" s="149" t="s">
        <v>67</v>
      </c>
      <c r="AI492" s="129" t="s">
        <v>67</v>
      </c>
    </row>
    <row r="493" spans="1:35" x14ac:dyDescent="0.35">
      <c r="A493" s="73" t="str">
        <f t="shared" si="137"/>
        <v/>
      </c>
      <c r="B493" s="74" t="str">
        <f t="shared" si="144"/>
        <v/>
      </c>
      <c r="C493" s="70" t="str">
        <f t="shared" si="138"/>
        <v/>
      </c>
      <c r="D493" s="75" t="str">
        <f t="shared" si="131"/>
        <v/>
      </c>
      <c r="E493" s="75" t="str">
        <f t="shared" si="132"/>
        <v/>
      </c>
      <c r="F493" s="75" t="str">
        <f t="shared" si="139"/>
        <v/>
      </c>
      <c r="G493" s="70" t="str">
        <f t="shared" si="133"/>
        <v/>
      </c>
      <c r="N493" s="148" t="str">
        <f t="shared" si="140"/>
        <v/>
      </c>
      <c r="O493" s="124" t="str">
        <f t="shared" si="145"/>
        <v/>
      </c>
      <c r="P493" s="129" t="str">
        <f t="shared" si="141"/>
        <v/>
      </c>
      <c r="Q493" s="149" t="str">
        <f t="shared" si="134"/>
        <v/>
      </c>
      <c r="R493" s="149" t="str">
        <f t="shared" si="135"/>
        <v/>
      </c>
      <c r="S493" s="149" t="str">
        <f t="shared" si="142"/>
        <v/>
      </c>
      <c r="T493" s="129" t="str">
        <f t="shared" si="136"/>
        <v/>
      </c>
      <c r="AC493" s="148" t="s">
        <v>67</v>
      </c>
      <c r="AD493" s="124" t="s">
        <v>67</v>
      </c>
      <c r="AE493" s="129" t="str">
        <f t="shared" si="143"/>
        <v/>
      </c>
      <c r="AF493" s="149" t="s">
        <v>67</v>
      </c>
      <c r="AG493" s="149" t="s">
        <v>67</v>
      </c>
      <c r="AH493" s="149" t="s">
        <v>67</v>
      </c>
      <c r="AI493" s="129" t="s">
        <v>67</v>
      </c>
    </row>
    <row r="494" spans="1:35" x14ac:dyDescent="0.35">
      <c r="A494" s="73" t="str">
        <f t="shared" si="137"/>
        <v/>
      </c>
      <c r="B494" s="74" t="str">
        <f t="shared" si="144"/>
        <v/>
      </c>
      <c r="C494" s="70" t="str">
        <f t="shared" si="138"/>
        <v/>
      </c>
      <c r="D494" s="75" t="str">
        <f t="shared" si="131"/>
        <v/>
      </c>
      <c r="E494" s="75" t="str">
        <f t="shared" si="132"/>
        <v/>
      </c>
      <c r="F494" s="75" t="str">
        <f t="shared" si="139"/>
        <v/>
      </c>
      <c r="G494" s="70" t="str">
        <f t="shared" si="133"/>
        <v/>
      </c>
      <c r="N494" s="148" t="str">
        <f t="shared" si="140"/>
        <v/>
      </c>
      <c r="O494" s="124" t="str">
        <f t="shared" si="145"/>
        <v/>
      </c>
      <c r="P494" s="129" t="str">
        <f t="shared" si="141"/>
        <v/>
      </c>
      <c r="Q494" s="149" t="str">
        <f t="shared" si="134"/>
        <v/>
      </c>
      <c r="R494" s="149" t="str">
        <f t="shared" si="135"/>
        <v/>
      </c>
      <c r="S494" s="149" t="str">
        <f t="shared" si="142"/>
        <v/>
      </c>
      <c r="T494" s="129" t="str">
        <f t="shared" si="136"/>
        <v/>
      </c>
      <c r="AC494" s="148" t="s">
        <v>67</v>
      </c>
      <c r="AD494" s="124" t="s">
        <v>67</v>
      </c>
      <c r="AE494" s="129" t="str">
        <f t="shared" si="143"/>
        <v/>
      </c>
      <c r="AF494" s="149" t="s">
        <v>67</v>
      </c>
      <c r="AG494" s="149" t="s">
        <v>67</v>
      </c>
      <c r="AH494" s="149" t="s">
        <v>67</v>
      </c>
      <c r="AI494" s="129" t="s">
        <v>67</v>
      </c>
    </row>
    <row r="495" spans="1:35" x14ac:dyDescent="0.35">
      <c r="A495" s="73" t="str">
        <f t="shared" si="137"/>
        <v/>
      </c>
      <c r="B495" s="74" t="str">
        <f t="shared" si="144"/>
        <v/>
      </c>
      <c r="C495" s="70" t="str">
        <f t="shared" si="138"/>
        <v/>
      </c>
      <c r="D495" s="75" t="str">
        <f t="shared" si="131"/>
        <v/>
      </c>
      <c r="E495" s="75" t="str">
        <f t="shared" si="132"/>
        <v/>
      </c>
      <c r="F495" s="75" t="str">
        <f t="shared" si="139"/>
        <v/>
      </c>
      <c r="G495" s="70" t="str">
        <f t="shared" si="133"/>
        <v/>
      </c>
      <c r="N495" s="148" t="str">
        <f t="shared" si="140"/>
        <v/>
      </c>
      <c r="O495" s="124" t="str">
        <f t="shared" si="145"/>
        <v/>
      </c>
      <c r="P495" s="129" t="str">
        <f t="shared" si="141"/>
        <v/>
      </c>
      <c r="Q495" s="149" t="str">
        <f t="shared" si="134"/>
        <v/>
      </c>
      <c r="R495" s="149" t="str">
        <f t="shared" si="135"/>
        <v/>
      </c>
      <c r="S495" s="149" t="str">
        <f t="shared" si="142"/>
        <v/>
      </c>
      <c r="T495" s="129" t="str">
        <f t="shared" si="136"/>
        <v/>
      </c>
      <c r="AC495" s="148" t="s">
        <v>67</v>
      </c>
      <c r="AD495" s="124" t="s">
        <v>67</v>
      </c>
      <c r="AE495" s="129" t="str">
        <f t="shared" si="143"/>
        <v/>
      </c>
      <c r="AF495" s="149" t="s">
        <v>67</v>
      </c>
      <c r="AG495" s="149" t="s">
        <v>67</v>
      </c>
      <c r="AH495" s="149" t="s">
        <v>67</v>
      </c>
      <c r="AI495" s="129" t="s">
        <v>67</v>
      </c>
    </row>
    <row r="496" spans="1:35" x14ac:dyDescent="0.35">
      <c r="A496" s="73" t="str">
        <f t="shared" si="137"/>
        <v/>
      </c>
      <c r="B496" s="74" t="str">
        <f t="shared" si="144"/>
        <v/>
      </c>
      <c r="C496" s="70" t="str">
        <f t="shared" si="138"/>
        <v/>
      </c>
      <c r="D496" s="75" t="str">
        <f t="shared" si="131"/>
        <v/>
      </c>
      <c r="E496" s="75" t="str">
        <f t="shared" si="132"/>
        <v/>
      </c>
      <c r="F496" s="75" t="str">
        <f t="shared" si="139"/>
        <v/>
      </c>
      <c r="G496" s="70" t="str">
        <f t="shared" si="133"/>
        <v/>
      </c>
      <c r="N496" s="148" t="str">
        <f t="shared" si="140"/>
        <v/>
      </c>
      <c r="O496" s="124" t="str">
        <f t="shared" si="145"/>
        <v/>
      </c>
      <c r="P496" s="129" t="str">
        <f t="shared" si="141"/>
        <v/>
      </c>
      <c r="Q496" s="149" t="str">
        <f t="shared" si="134"/>
        <v/>
      </c>
      <c r="R496" s="149" t="str">
        <f t="shared" si="135"/>
        <v/>
      </c>
      <c r="S496" s="149" t="str">
        <f t="shared" si="142"/>
        <v/>
      </c>
      <c r="T496" s="129" t="str">
        <f t="shared" si="136"/>
        <v/>
      </c>
      <c r="AC496" s="148" t="s">
        <v>67</v>
      </c>
      <c r="AD496" s="124" t="s">
        <v>67</v>
      </c>
      <c r="AE496" s="129" t="str">
        <f t="shared" si="143"/>
        <v/>
      </c>
      <c r="AF496" s="149" t="s">
        <v>67</v>
      </c>
      <c r="AG496" s="149" t="s">
        <v>67</v>
      </c>
      <c r="AH496" s="149" t="s">
        <v>67</v>
      </c>
      <c r="AI496" s="129" t="s">
        <v>67</v>
      </c>
    </row>
    <row r="497" spans="1:35" x14ac:dyDescent="0.35">
      <c r="A497" s="73" t="str">
        <f t="shared" si="137"/>
        <v/>
      </c>
      <c r="B497" s="74" t="str">
        <f t="shared" si="144"/>
        <v/>
      </c>
      <c r="C497" s="70" t="str">
        <f t="shared" si="138"/>
        <v/>
      </c>
      <c r="D497" s="75" t="str">
        <f t="shared" si="131"/>
        <v/>
      </c>
      <c r="E497" s="75" t="str">
        <f t="shared" si="132"/>
        <v/>
      </c>
      <c r="F497" s="75" t="str">
        <f t="shared" si="139"/>
        <v/>
      </c>
      <c r="G497" s="70" t="str">
        <f t="shared" si="133"/>
        <v/>
      </c>
      <c r="N497" s="148" t="str">
        <f t="shared" si="140"/>
        <v/>
      </c>
      <c r="O497" s="124" t="str">
        <f t="shared" si="145"/>
        <v/>
      </c>
      <c r="P497" s="129" t="str">
        <f t="shared" si="141"/>
        <v/>
      </c>
      <c r="Q497" s="149" t="str">
        <f t="shared" si="134"/>
        <v/>
      </c>
      <c r="R497" s="149" t="str">
        <f t="shared" si="135"/>
        <v/>
      </c>
      <c r="S497" s="149" t="str">
        <f t="shared" si="142"/>
        <v/>
      </c>
      <c r="T497" s="129" t="str">
        <f t="shared" si="136"/>
        <v/>
      </c>
      <c r="AC497" s="148" t="s">
        <v>67</v>
      </c>
      <c r="AD497" s="124" t="s">
        <v>67</v>
      </c>
      <c r="AE497" s="129" t="str">
        <f t="shared" si="143"/>
        <v/>
      </c>
      <c r="AF497" s="149" t="s">
        <v>67</v>
      </c>
      <c r="AG497" s="149" t="s">
        <v>67</v>
      </c>
      <c r="AH497" s="149" t="s">
        <v>67</v>
      </c>
      <c r="AI497" s="129" t="s">
        <v>67</v>
      </c>
    </row>
  </sheetData>
  <phoneticPr fontId="3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0C1E66C1C12A5448E2DE15E59C4812C" ma:contentTypeVersion="15" ma:contentTypeDescription="Create a new document." ma:contentTypeScope="" ma:versionID="8ab4b5c6aa5512a04202afa12165e6e8">
  <xsd:schema xmlns:xsd="http://www.w3.org/2001/XMLSchema" xmlns:xs="http://www.w3.org/2001/XMLSchema" xmlns:p="http://schemas.microsoft.com/office/2006/metadata/properties" xmlns:ns2="a4634551-c501-4e5e-ac96-dde1e0c9b252" xmlns:ns3="4295b89e-2911-42f0-a767-8ca596d6842f" xmlns:ns4="d65e48b5-f38d-431e-9b4f-47403bf4583f" targetNamespace="http://schemas.microsoft.com/office/2006/metadata/properties" ma:root="true" ma:fieldsID="a48636d31ffc0dd2df70dae752fe868a" ns2:_="" ns3:_="" ns4:_="">
    <xsd:import namespace="a4634551-c501-4e5e-ac96-dde1e0c9b252"/>
    <xsd:import namespace="4295b89e-2911-42f0-a767-8ca596d6842f"/>
    <xsd:import namespace="d65e48b5-f38d-431e-9b4f-47403bf458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34551-c501-4e5e-ac96-dde1e0c9b2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152c253-cc97-469a-b060-6a654a5fa36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295b89e-2911-42f0-a767-8ca596d6842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5e48b5-f38d-431e-9b4f-47403bf4583f"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9f0a335-b720-4e26-a4a7-a217cccbf65c}" ma:internalName="TaxCatchAll" ma:showField="CatchAllData" ma:web="d65e48b5-f38d-431e-9b4f-47403bf4583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TaxCatchAll xmlns="d65e48b5-f38d-431e-9b4f-47403bf4583f" xsi:nil="true"/>
    <lcf76f155ced4ddcb4097134ff3c332f xmlns="a4634551-c501-4e5e-ac96-dde1e0c9b25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8CF28F5-FA3E-4955-BE9F-57EAD02FA5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634551-c501-4e5e-ac96-dde1e0c9b252"/>
    <ds:schemaRef ds:uri="4295b89e-2911-42f0-a767-8ca596d6842f"/>
    <ds:schemaRef ds:uri="d65e48b5-f38d-431e-9b4f-47403bf458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1A83B65-561B-4064-902D-7F25125357D4}">
  <ds:schemaRefs>
    <ds:schemaRef ds:uri="http://schemas.microsoft.com/sharepoint/v3/contenttype/forms"/>
  </ds:schemaRefs>
</ds:datastoreItem>
</file>

<file path=customXml/itemProps3.xml><?xml version="1.0" encoding="utf-8"?>
<ds:datastoreItem xmlns:ds="http://schemas.openxmlformats.org/officeDocument/2006/customXml" ds:itemID="{2EF27AF7-96C8-468D-BDEC-BF4FBC6A3E85}">
  <ds:schemaRefs>
    <ds:schemaRef ds:uri="http://schemas.microsoft.com/office/2006/metadata/longProperties"/>
  </ds:schemaRefs>
</ds:datastoreItem>
</file>

<file path=customXml/itemProps4.xml><?xml version="1.0" encoding="utf-8"?>
<ds:datastoreItem xmlns:ds="http://schemas.openxmlformats.org/officeDocument/2006/customXml" ds:itemID="{59BBD20D-3BE7-444E-B5AE-0481F25A5315}">
  <ds:schemaRefs>
    <ds:schemaRef ds:uri="http://schemas.microsoft.com/office/2006/metadata/properties"/>
    <ds:schemaRef ds:uri="http://schemas.microsoft.com/office/infopath/2007/PartnerControls"/>
    <ds:schemaRef ds:uri="d65e48b5-f38d-431e-9b4f-47403bf4583f"/>
    <ds:schemaRef ds:uri="a4634551-c501-4e5e-ac96-dde1e0c9b25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Lisa 3</vt:lpstr>
      <vt:lpstr>Abitabel</vt:lpstr>
      <vt:lpstr>Annuiteetgraafik BIL</vt:lpstr>
    </vt:vector>
  </TitlesOfParts>
  <Manager/>
  <Company>Riigi Kinnisvara 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RKAS</dc:creator>
  <cp:keywords/>
  <dc:description/>
  <cp:lastModifiedBy>Kerli Kikojan</cp:lastModifiedBy>
  <cp:revision/>
  <dcterms:created xsi:type="dcterms:W3CDTF">2009-11-20T06:24:07Z</dcterms:created>
  <dcterms:modified xsi:type="dcterms:W3CDTF">2023-01-04T12:46:59Z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aldkond">
    <vt:lpwstr>Normdokumendid</vt:lpwstr>
  </property>
  <property fmtid="{D5CDD505-2E9C-101B-9397-08002B2CF9AE}" pid="3" name="ContentType">
    <vt:lpwstr>Dokument</vt:lpwstr>
  </property>
  <property fmtid="{D5CDD505-2E9C-101B-9397-08002B2CF9AE}" pid="4" name="PROOV">
    <vt:lpwstr/>
  </property>
  <property fmtid="{D5CDD505-2E9C-101B-9397-08002B2CF9AE}" pid="5" name="PROOV2">
    <vt:lpwstr/>
  </property>
  <property fmtid="{D5CDD505-2E9C-101B-9397-08002B2CF9AE}" pid="6" name="ContentTypeId">
    <vt:lpwstr>0x01010040C1E66C1C12A5448E2DE15E59C4812C</vt:lpwstr>
  </property>
  <property fmtid="{D5CDD505-2E9C-101B-9397-08002B2CF9AE}" pid="7" name="MediaServiceImageTags">
    <vt:lpwstr/>
  </property>
</Properties>
</file>